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C:\P2636\disclosure\trunk\06_基本設計書\02_アプリケーション方式設計\01_画面・帳票設計\01_入力シート\"/>
    </mc:Choice>
  </mc:AlternateContent>
  <xr:revisionPtr revIDLastSave="0" documentId="13_ncr:1_{8C02BDA8-B487-495E-938A-F9B65141299A}" xr6:coauthVersionLast="47" xr6:coauthVersionMax="47" xr10:uidLastSave="{00000000-0000-0000-0000-000000000000}"/>
  <workbookProtection workbookAlgorithmName="SHA-512" workbookHashValue="6lA/mK6bjiSld0IVJBdhUE7W9JEphPAa/CuEaHfJAVkpd/FuvLo6kqUKD/ZnTUNaMMMIhV4fEUyXiN8Q5BE/QA==" workbookSaltValue="lRHAn+HY9RY2xf+A7YqQ3w==" workbookSpinCount="100000" lockStructure="1"/>
  <bookViews>
    <workbookView xWindow="-120" yWindow="-120" windowWidth="27870" windowHeight="16440" tabRatio="797" xr2:uid="{00000000-000D-0000-FFFF-FFFF00000000}"/>
  </bookViews>
  <sheets>
    <sheet name="事業場情報入力シート" sheetId="12" r:id="rId1"/>
    <sheet name="【記入例１】事業場情報入力シート_※入力不可※" sheetId="14" r:id="rId2"/>
    <sheet name="【記入例２】事業場情報入力シート_※入力不可※" sheetId="15" r:id="rId3"/>
    <sheet name="【記入例３】事業場情報入力シート_※入力不可※" sheetId="16" r:id="rId4"/>
  </sheets>
  <definedNames>
    <definedName name="_xlnm.Print_Area" localSheetId="1">【記入例１】事業場情報入力シート_※入力不可※!$A$1:$G$46</definedName>
    <definedName name="_xlnm.Print_Area" localSheetId="2">【記入例２】事業場情報入力シート_※入力不可※!$A$1:$G$46</definedName>
    <definedName name="_xlnm.Print_Area" localSheetId="3">【記入例３】事業場情報入力シート_※入力不可※!$A$1:$G$46</definedName>
    <definedName name="_xlnm.Print_Area" localSheetId="0">事業場情報入力シート!$A$1:$G$46</definedName>
  </definedNames>
  <calcPr calcId="191029" concurrentManualCount="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6" l="1"/>
  <c r="I29" i="16"/>
  <c r="I28" i="16"/>
  <c r="I27" i="16"/>
  <c r="I30" i="15"/>
  <c r="I29" i="15"/>
  <c r="I27" i="15"/>
  <c r="I28" i="15"/>
  <c r="I29" i="14"/>
  <c r="I27" i="14"/>
  <c r="I28" i="14"/>
  <c r="I29" i="12"/>
  <c r="I27" i="12"/>
  <c r="I28" i="12"/>
  <c r="I24" i="15"/>
  <c r="I24" i="16"/>
  <c r="I24" i="14"/>
  <c r="I46" i="16" l="1"/>
  <c r="I45" i="16"/>
  <c r="I44" i="16"/>
  <c r="I43" i="16"/>
  <c r="I42" i="16"/>
  <c r="I40" i="16"/>
  <c r="I39" i="16"/>
  <c r="I37" i="16"/>
  <c r="I36" i="16"/>
  <c r="I32" i="16"/>
  <c r="I26" i="16"/>
  <c r="I25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11" i="16"/>
  <c r="I10" i="16"/>
  <c r="I9" i="16"/>
  <c r="I8" i="16"/>
  <c r="I7" i="16"/>
  <c r="I6" i="16"/>
  <c r="I3" i="16"/>
  <c r="I46" i="15"/>
  <c r="I45" i="15"/>
  <c r="I44" i="15"/>
  <c r="I43" i="15"/>
  <c r="I42" i="15"/>
  <c r="I40" i="15"/>
  <c r="I39" i="15"/>
  <c r="I37" i="15"/>
  <c r="I36" i="15"/>
  <c r="I32" i="15"/>
  <c r="I26" i="15"/>
  <c r="I25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11" i="15"/>
  <c r="I10" i="15"/>
  <c r="I9" i="15"/>
  <c r="I8" i="15"/>
  <c r="I7" i="15"/>
  <c r="I6" i="15"/>
  <c r="I3" i="15"/>
  <c r="I46" i="14"/>
  <c r="I45" i="14"/>
  <c r="I44" i="14"/>
  <c r="I43" i="14"/>
  <c r="I42" i="14"/>
  <c r="I40" i="14"/>
  <c r="I39" i="14"/>
  <c r="I37" i="14"/>
  <c r="I36" i="14"/>
  <c r="I32" i="14"/>
  <c r="I30" i="14"/>
  <c r="I26" i="14"/>
  <c r="I25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I7" i="14"/>
  <c r="I6" i="14"/>
  <c r="I3" i="14"/>
  <c r="I46" i="12" l="1"/>
  <c r="I45" i="12"/>
  <c r="I44" i="12"/>
  <c r="I43" i="12"/>
  <c r="I42" i="12"/>
  <c r="I40" i="12"/>
  <c r="I39" i="12"/>
  <c r="I37" i="12"/>
  <c r="I36" i="12"/>
  <c r="I32" i="12"/>
  <c r="I30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11" i="12"/>
  <c r="I10" i="12"/>
  <c r="I9" i="12"/>
  <c r="I8" i="12"/>
  <c r="I7" i="12"/>
  <c r="I6" i="12"/>
  <c r="I3" i="12"/>
</calcChain>
</file>

<file path=xl/sharedStrings.xml><?xml version="1.0" encoding="utf-8"?>
<sst xmlns="http://schemas.openxmlformats.org/spreadsheetml/2006/main" count="387" uniqueCount="118">
  <si>
    <t>安全衛生教育の実施状況</t>
    <rPh sb="0" eb="2">
      <t>アンゼン</t>
    </rPh>
    <rPh sb="2" eb="4">
      <t>エイセイ</t>
    </rPh>
    <rPh sb="4" eb="6">
      <t>キョウイク</t>
    </rPh>
    <rPh sb="7" eb="9">
      <t>ジッシ</t>
    </rPh>
    <rPh sb="9" eb="11">
      <t>ジョウキョウ</t>
    </rPh>
    <phoneticPr fontId="2"/>
  </si>
  <si>
    <t>事業場等の情報入力シート</t>
    <rPh sb="0" eb="3">
      <t>ジギョウジョウ</t>
    </rPh>
    <rPh sb="3" eb="4">
      <t>トウ</t>
    </rPh>
    <rPh sb="5" eb="7">
      <t>ジョウホウ</t>
    </rPh>
    <phoneticPr fontId="2"/>
  </si>
  <si>
    <t>　プルダウンで選択</t>
    <rPh sb="7" eb="9">
      <t>センタク</t>
    </rPh>
    <phoneticPr fontId="2"/>
  </si>
  <si>
    <t>本人情報入力シート件数　：　</t>
    <rPh sb="0" eb="2">
      <t>ホンニン</t>
    </rPh>
    <rPh sb="2" eb="4">
      <t>ジョウホウ</t>
    </rPh>
    <rPh sb="4" eb="6">
      <t>ニュウリョク</t>
    </rPh>
    <rPh sb="9" eb="11">
      <t>ケンスウ</t>
    </rPh>
    <phoneticPr fontId="2"/>
  </si>
  <si>
    <t>個人事業主は「はい」、法人は「いいえ」を選択</t>
    <rPh sb="0" eb="2">
      <t>コジン</t>
    </rPh>
    <rPh sb="2" eb="5">
      <t>ジギョウヌシ</t>
    </rPh>
    <rPh sb="11" eb="13">
      <t>ホウジン</t>
    </rPh>
    <rPh sb="20" eb="22">
      <t>センタク</t>
    </rPh>
    <phoneticPr fontId="2"/>
  </si>
  <si>
    <t>※トンネル建設工事の場合は元請が加入した労働保険番号、鉱山の場合は事業者が加入した労働保険番号</t>
    <phoneticPr fontId="2"/>
  </si>
  <si>
    <t>　- (ハイフン)無しで入力</t>
  </si>
  <si>
    <t>　- (ハイフン)無しで入力</t>
    <rPh sb="9" eb="10">
      <t>ナ</t>
    </rPh>
    <rPh sb="12" eb="14">
      <t>ニュウリョク</t>
    </rPh>
    <phoneticPr fontId="2"/>
  </si>
  <si>
    <t>異状出水、工法変更、災害・事故等による１ヶ月以上の作業休止期間</t>
    <rPh sb="0" eb="2">
      <t>イジョウ</t>
    </rPh>
    <rPh sb="2" eb="4">
      <t>シュッスイ</t>
    </rPh>
    <rPh sb="5" eb="7">
      <t>コウホウ</t>
    </rPh>
    <rPh sb="7" eb="9">
      <t>ヘンコウ</t>
    </rPh>
    <rPh sb="10" eb="12">
      <t>サイガイ</t>
    </rPh>
    <rPh sb="13" eb="15">
      <t>ジコ</t>
    </rPh>
    <rPh sb="15" eb="16">
      <t>トウ</t>
    </rPh>
    <rPh sb="21" eb="22">
      <t>ゲツ</t>
    </rPh>
    <rPh sb="22" eb="24">
      <t>イジョウ</t>
    </rPh>
    <rPh sb="25" eb="27">
      <t>サギョウ</t>
    </rPh>
    <rPh sb="27" eb="29">
      <t>キュウシ</t>
    </rPh>
    <rPh sb="29" eb="31">
      <t>キカン</t>
    </rPh>
    <phoneticPr fontId="2"/>
  </si>
  <si>
    <r>
      <rPr>
        <sz val="12"/>
        <rFont val="ＭＳ Ｐゴシック"/>
        <family val="3"/>
        <charset val="128"/>
      </rPr>
      <t>事業場等の情報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所属会社、元請の名称、所在地等は、当該事業場を所管する支店・本社を記入</t>
    </r>
    <rPh sb="0" eb="3">
      <t>ジギョウジョウ</t>
    </rPh>
    <rPh sb="3" eb="4">
      <t>トウ</t>
    </rPh>
    <rPh sb="5" eb="7">
      <t>ジョウホウ</t>
    </rPh>
    <rPh sb="9" eb="11">
      <t>ショゾク</t>
    </rPh>
    <rPh sb="11" eb="13">
      <t>カイシャ</t>
    </rPh>
    <rPh sb="14" eb="16">
      <t>モトウケ</t>
    </rPh>
    <rPh sb="17" eb="19">
      <t>メイショウ</t>
    </rPh>
    <rPh sb="20" eb="23">
      <t>ショザイチ</t>
    </rPh>
    <rPh sb="23" eb="24">
      <t>トウ</t>
    </rPh>
    <rPh sb="26" eb="28">
      <t>トウガイ</t>
    </rPh>
    <rPh sb="28" eb="31">
      <t>ジギョウジョウ</t>
    </rPh>
    <rPh sb="32" eb="34">
      <t>ショカン</t>
    </rPh>
    <rPh sb="36" eb="38">
      <t>シテン</t>
    </rPh>
    <rPh sb="39" eb="41">
      <t>ホンシャ</t>
    </rPh>
    <rPh sb="42" eb="44">
      <t>キニュウ</t>
    </rPh>
    <phoneticPr fontId="2"/>
  </si>
  <si>
    <t>実施内容</t>
    <phoneticPr fontId="2"/>
  </si>
  <si>
    <r>
      <rPr>
        <sz val="16"/>
        <rFont val="ＭＳ Ｐゴシック"/>
        <family val="3"/>
        <charset val="128"/>
      </rPr>
      <t>事業場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トンネル工事会社の
工事作業場</t>
    </r>
    <rPh sb="0" eb="3">
      <t>ジギョウジョウ</t>
    </rPh>
    <rPh sb="15" eb="17">
      <t>コウジ</t>
    </rPh>
    <rPh sb="17" eb="19">
      <t>サギョウ</t>
    </rPh>
    <rPh sb="19" eb="20">
      <t>ジョウ</t>
    </rPh>
    <phoneticPr fontId="2"/>
  </si>
  <si>
    <r>
      <rPr>
        <sz val="16"/>
        <color theme="1"/>
        <rFont val="ＭＳ Ｐゴシック"/>
        <family val="3"/>
        <charset val="128"/>
      </rPr>
      <t>元請</t>
    </r>
    <r>
      <rPr>
        <sz val="11"/>
        <color theme="1"/>
        <rFont val="ＭＳ Ｐゴシック"/>
        <family val="3"/>
        <charset val="128"/>
      </rPr>
      <t xml:space="preserve">
</t>
    </r>
    <rPh sb="0" eb="2">
      <t>モトウケ</t>
    </rPh>
    <phoneticPr fontId="2"/>
  </si>
  <si>
    <t>提出時期：労働者の退場時</t>
    <rPh sb="5" eb="8">
      <t>ロウドウシャ</t>
    </rPh>
    <phoneticPr fontId="2"/>
  </si>
  <si>
    <t>ずい道等建設労働者健康情報管理システム</t>
    <rPh sb="2" eb="15">
      <t>ドウトウケンセツロウドウシャケンコウジョウホウカンリ</t>
    </rPh>
    <phoneticPr fontId="2"/>
  </si>
  <si>
    <t>※本シートは雇用労働者の所属会社ごとに作成してください。</t>
    <rPh sb="1" eb="2">
      <t>ホン</t>
    </rPh>
    <phoneticPr fontId="2"/>
  </si>
  <si>
    <t>1次</t>
    <rPh sb="1" eb="2">
      <t>ジ</t>
    </rPh>
    <phoneticPr fontId="2"/>
  </si>
  <si>
    <t>2次</t>
    <rPh sb="1" eb="2">
      <t>ジ</t>
    </rPh>
    <phoneticPr fontId="2"/>
  </si>
  <si>
    <t>3次</t>
    <rPh sb="1" eb="2">
      <t>ジ</t>
    </rPh>
    <phoneticPr fontId="2"/>
  </si>
  <si>
    <t>4次</t>
    <rPh sb="1" eb="2">
      <t>ジ</t>
    </rPh>
    <phoneticPr fontId="2"/>
  </si>
  <si>
    <t>5次</t>
    <rPh sb="1" eb="2">
      <t>ジ</t>
    </rPh>
    <phoneticPr fontId="2"/>
  </si>
  <si>
    <t>6次</t>
    <rPh sb="1" eb="2">
      <t>ジ</t>
    </rPh>
    <phoneticPr fontId="2"/>
  </si>
  <si>
    <t>7次</t>
    <rPh sb="1" eb="2">
      <t>ジ</t>
    </rPh>
    <phoneticPr fontId="2"/>
  </si>
  <si>
    <t>8次</t>
    <rPh sb="1" eb="2">
      <t>ジ</t>
    </rPh>
    <phoneticPr fontId="2"/>
  </si>
  <si>
    <t>9次</t>
    <rPh sb="1" eb="2">
      <t>ジ</t>
    </rPh>
    <phoneticPr fontId="2"/>
  </si>
  <si>
    <t>　作業休止期間合計月数を入力</t>
    <rPh sb="1" eb="3">
      <t>サギョウ</t>
    </rPh>
    <rPh sb="3" eb="5">
      <t>キュウシ</t>
    </rPh>
    <rPh sb="5" eb="7">
      <t>キカン</t>
    </rPh>
    <rPh sb="7" eb="9">
      <t>ゴウケイ</t>
    </rPh>
    <rPh sb="9" eb="11">
      <t>ツキスウ</t>
    </rPh>
    <rPh sb="12" eb="14">
      <t>ニュウリョク</t>
    </rPh>
    <phoneticPr fontId="2"/>
  </si>
  <si>
    <t>　西暦で年/月/日を入力</t>
    <rPh sb="4" eb="5">
      <t>ネン</t>
    </rPh>
    <rPh sb="6" eb="7">
      <t>ツキ</t>
    </rPh>
    <rPh sb="8" eb="9">
      <t>ヒ</t>
    </rPh>
    <phoneticPr fontId="2"/>
  </si>
  <si>
    <t>　工期開始年月を年/月で入力</t>
    <rPh sb="1" eb="3">
      <t>コウキ</t>
    </rPh>
    <rPh sb="3" eb="5">
      <t>カイシ</t>
    </rPh>
    <rPh sb="5" eb="7">
      <t>ネンゲツ</t>
    </rPh>
    <rPh sb="8" eb="9">
      <t>ネン</t>
    </rPh>
    <rPh sb="10" eb="11">
      <t>ツキ</t>
    </rPh>
    <rPh sb="12" eb="14">
      <t>ニュウリョク</t>
    </rPh>
    <phoneticPr fontId="2"/>
  </si>
  <si>
    <t>　工期終了年月を年/月で入力</t>
    <rPh sb="1" eb="3">
      <t>コウキ</t>
    </rPh>
    <rPh sb="3" eb="5">
      <t>シュウリョウ</t>
    </rPh>
    <rPh sb="5" eb="7">
      <t>ネンゲツ</t>
    </rPh>
    <rPh sb="8" eb="9">
      <t>ネン</t>
    </rPh>
    <rPh sb="10" eb="11">
      <t>ツキ</t>
    </rPh>
    <rPh sb="12" eb="14">
      <t>ニュウリョク</t>
    </rPh>
    <phoneticPr fontId="2"/>
  </si>
  <si>
    <t>　作業休止期間開始年月を年/月で入力</t>
    <rPh sb="1" eb="3">
      <t>サギョウ</t>
    </rPh>
    <rPh sb="3" eb="5">
      <t>キュウシ</t>
    </rPh>
    <rPh sb="5" eb="7">
      <t>キカン</t>
    </rPh>
    <rPh sb="7" eb="9">
      <t>カイシ</t>
    </rPh>
    <rPh sb="9" eb="11">
      <t>ネンゲツ</t>
    </rPh>
    <rPh sb="12" eb="13">
      <t>ネン</t>
    </rPh>
    <rPh sb="14" eb="15">
      <t>ツキ</t>
    </rPh>
    <rPh sb="16" eb="18">
      <t>ニュウリョク</t>
    </rPh>
    <phoneticPr fontId="2"/>
  </si>
  <si>
    <t>　作業休止期間終了年月を年/月で入力</t>
    <rPh sb="1" eb="3">
      <t>サギョウ</t>
    </rPh>
    <rPh sb="3" eb="5">
      <t>キュウシ</t>
    </rPh>
    <rPh sb="5" eb="7">
      <t>キカン</t>
    </rPh>
    <rPh sb="7" eb="9">
      <t>シュウリョウ</t>
    </rPh>
    <rPh sb="9" eb="11">
      <t>ネンゲツ</t>
    </rPh>
    <rPh sb="12" eb="13">
      <t>ネン</t>
    </rPh>
    <rPh sb="14" eb="15">
      <t>ツキ</t>
    </rPh>
    <rPh sb="16" eb="18">
      <t>ニュウリョク</t>
    </rPh>
    <phoneticPr fontId="2"/>
  </si>
  <si>
    <t>　貫通年月を年/月で入力（「貫通」選択時のみ）</t>
    <rPh sb="1" eb="3">
      <t>カンツウ</t>
    </rPh>
    <rPh sb="3" eb="5">
      <t>ネンゲツ</t>
    </rPh>
    <rPh sb="6" eb="7">
      <t>ネン</t>
    </rPh>
    <rPh sb="8" eb="9">
      <t>ツキ</t>
    </rPh>
    <rPh sb="10" eb="12">
      <t>ニュウリョク</t>
    </rPh>
    <rPh sb="14" eb="16">
      <t>カンツウ</t>
    </rPh>
    <rPh sb="17" eb="19">
      <t>センタク</t>
    </rPh>
    <rPh sb="19" eb="20">
      <t>ジ</t>
    </rPh>
    <phoneticPr fontId="2"/>
  </si>
  <si>
    <r>
      <rPr>
        <sz val="12"/>
        <color theme="1"/>
        <rFont val="ＭＳ Ｐゴシック"/>
        <family val="3"/>
        <charset val="128"/>
      </rPr>
      <t xml:space="preserve">  </t>
    </r>
    <r>
      <rPr>
        <sz val="16"/>
        <color theme="1"/>
        <rFont val="ＭＳ Ｐゴシック"/>
        <family val="3"/>
        <charset val="128"/>
      </rPr>
      <t>事業者</t>
    </r>
    <r>
      <rPr>
        <sz val="11"/>
        <color theme="1"/>
        <rFont val="ＭＳ Ｐゴシック"/>
        <family val="3"/>
        <charset val="128"/>
      </rPr>
      <t xml:space="preserve">
 </t>
    </r>
    <r>
      <rPr>
        <sz val="9"/>
        <color theme="1"/>
        <rFont val="ＭＳ Ｐゴシック"/>
        <family val="3"/>
        <charset val="128"/>
      </rPr>
      <t>（労働者の所属会社）</t>
    </r>
    <r>
      <rPr>
        <sz val="11"/>
        <color rgb="FFFF0000"/>
        <rFont val="ＭＳ Ｐゴシック"/>
        <family val="3"/>
        <charset val="128"/>
      </rPr>
      <t xml:space="preserve">
</t>
    </r>
    <r>
      <rPr>
        <sz val="11"/>
        <rFont val="ＭＳ Ｐゴシック"/>
        <family val="3"/>
        <charset val="128"/>
      </rPr>
      <t xml:space="preserve">
</t>
    </r>
    <r>
      <rPr>
        <sz val="9"/>
        <rFont val="ＭＳ Ｐゴシック"/>
        <family val="3"/>
        <charset val="128"/>
      </rPr>
      <t>トンネル工事会社（１次下請
または２次下請会社等)</t>
    </r>
    <rPh sb="2" eb="5">
      <t>ジギョウシャ</t>
    </rPh>
    <rPh sb="12" eb="14">
      <t>ショゾク</t>
    </rPh>
    <rPh sb="14" eb="16">
      <t>カイシャ</t>
    </rPh>
    <rPh sb="23" eb="27">
      <t>コウジカイシャ</t>
    </rPh>
    <rPh sb="29" eb="30">
      <t>ジ</t>
    </rPh>
    <rPh sb="30" eb="32">
      <t>シタウケ</t>
    </rPh>
    <rPh sb="37" eb="38">
      <t>ジ</t>
    </rPh>
    <rPh sb="38" eb="40">
      <t>シタウケ</t>
    </rPh>
    <rPh sb="40" eb="42">
      <t>カイシャ</t>
    </rPh>
    <rPh sb="42" eb="43">
      <t>トウ</t>
    </rPh>
    <phoneticPr fontId="2"/>
  </si>
  <si>
    <t>(＊は必須項目)</t>
    <phoneticPr fontId="2"/>
  </si>
  <si>
    <r>
      <t>名称</t>
    </r>
    <r>
      <rPr>
        <sz val="12"/>
        <color rgb="FFFF0000"/>
        <rFont val="ＭＳ Ｐゴシック"/>
        <family val="3"/>
        <charset val="128"/>
      </rPr>
      <t>＊</t>
    </r>
    <rPh sb="0" eb="2">
      <t>メイショウ</t>
    </rPh>
    <phoneticPr fontId="2"/>
  </si>
  <si>
    <r>
      <t>電話番号</t>
    </r>
    <r>
      <rPr>
        <sz val="11"/>
        <color rgb="FFFF0000"/>
        <rFont val="ＭＳ Ｐゴシック"/>
        <family val="3"/>
        <charset val="128"/>
        <scheme val="minor"/>
      </rPr>
      <t>＊</t>
    </r>
    <rPh sb="0" eb="2">
      <t>デンワ</t>
    </rPh>
    <rPh sb="2" eb="4">
      <t>バンゴウ</t>
    </rPh>
    <phoneticPr fontId="2"/>
  </si>
  <si>
    <r>
      <t>登録者名（名）</t>
    </r>
    <r>
      <rPr>
        <sz val="11"/>
        <color rgb="FFFF0000"/>
        <rFont val="ＭＳ Ｐゴシック"/>
        <family val="3"/>
        <charset val="128"/>
        <scheme val="minor"/>
      </rPr>
      <t>＊</t>
    </r>
    <rPh sb="0" eb="3">
      <t>トウロクシャ</t>
    </rPh>
    <rPh sb="3" eb="4">
      <t>メイ</t>
    </rPh>
    <rPh sb="5" eb="6">
      <t>メイ</t>
    </rPh>
    <phoneticPr fontId="2"/>
  </si>
  <si>
    <r>
      <t>部署</t>
    </r>
    <r>
      <rPr>
        <sz val="11"/>
        <color rgb="FFFF0000"/>
        <rFont val="ＭＳ Ｐゴシック"/>
        <family val="3"/>
        <charset val="128"/>
        <scheme val="minor"/>
      </rPr>
      <t>＊</t>
    </r>
    <rPh sb="0" eb="2">
      <t>ブショ</t>
    </rPh>
    <phoneticPr fontId="2"/>
  </si>
  <si>
    <r>
      <t>所在地</t>
    </r>
    <r>
      <rPr>
        <sz val="11"/>
        <color rgb="FFFF0000"/>
        <rFont val="ＭＳ Ｐゴシック"/>
        <family val="3"/>
        <charset val="128"/>
        <scheme val="minor"/>
      </rPr>
      <t>＊</t>
    </r>
    <rPh sb="0" eb="3">
      <t>ショザイチ</t>
    </rPh>
    <phoneticPr fontId="2"/>
  </si>
  <si>
    <r>
      <t>郵便番号</t>
    </r>
    <r>
      <rPr>
        <sz val="11"/>
        <color rgb="FFFF0000"/>
        <rFont val="ＭＳ Ｐゴシック"/>
        <family val="3"/>
        <charset val="128"/>
        <scheme val="minor"/>
      </rPr>
      <t>＊</t>
    </r>
    <rPh sb="0" eb="2">
      <t>ユウビン</t>
    </rPh>
    <rPh sb="2" eb="4">
      <t>バンゴウ</t>
    </rPh>
    <phoneticPr fontId="2"/>
  </si>
  <si>
    <r>
      <t>登録者の会社名</t>
    </r>
    <r>
      <rPr>
        <sz val="11"/>
        <color rgb="FFFF0000"/>
        <rFont val="ＭＳ Ｐゴシック"/>
        <family val="3"/>
        <charset val="128"/>
        <scheme val="minor"/>
      </rPr>
      <t>＊</t>
    </r>
    <rPh sb="0" eb="3">
      <t>トウロクシャ</t>
    </rPh>
    <rPh sb="4" eb="6">
      <t>カイシャ</t>
    </rPh>
    <rPh sb="5" eb="6">
      <t>ニュウカイ</t>
    </rPh>
    <rPh sb="6" eb="7">
      <t>メイ</t>
    </rPh>
    <phoneticPr fontId="2"/>
  </si>
  <si>
    <r>
      <t>提出年月日</t>
    </r>
    <r>
      <rPr>
        <sz val="11"/>
        <color rgb="FFFF0000"/>
        <rFont val="ＭＳ Ｐゴシック"/>
        <family val="3"/>
        <charset val="128"/>
        <scheme val="minor"/>
      </rPr>
      <t>＊</t>
    </r>
    <rPh sb="0" eb="2">
      <t>テイシュツ</t>
    </rPh>
    <rPh sb="2" eb="5">
      <t>ネンガッピ</t>
    </rPh>
    <phoneticPr fontId="2"/>
  </si>
  <si>
    <r>
      <t>その他の教育</t>
    </r>
    <r>
      <rPr>
        <sz val="12"/>
        <color rgb="FFFF0000"/>
        <rFont val="ＭＳ Ｐゴシック"/>
        <family val="3"/>
        <charset val="128"/>
        <scheme val="minor"/>
      </rPr>
      <t>＊</t>
    </r>
    <phoneticPr fontId="2"/>
  </si>
  <si>
    <r>
      <t>特定粉じん作業特別教育</t>
    </r>
    <r>
      <rPr>
        <sz val="12"/>
        <color rgb="FFFF0000"/>
        <rFont val="ＭＳ Ｐゴシック"/>
        <family val="3"/>
        <charset val="128"/>
        <scheme val="minor"/>
      </rPr>
      <t>＊</t>
    </r>
    <phoneticPr fontId="2"/>
  </si>
  <si>
    <r>
      <t>電話番号</t>
    </r>
    <r>
      <rPr>
        <sz val="10"/>
        <color rgb="FFFF0000"/>
        <rFont val="ＭＳ Ｐゴシック"/>
        <family val="3"/>
        <charset val="128"/>
      </rPr>
      <t>＊</t>
    </r>
    <r>
      <rPr>
        <sz val="10"/>
        <color theme="1"/>
        <rFont val="ＭＳ Ｐゴシック"/>
        <family val="3"/>
        <charset val="128"/>
      </rPr>
      <t xml:space="preserve">
（JVの場合は代表会社のもの）　</t>
    </r>
    <rPh sb="0" eb="2">
      <t>デンワ</t>
    </rPh>
    <rPh sb="2" eb="4">
      <t>バンゴウ</t>
    </rPh>
    <phoneticPr fontId="2"/>
  </si>
  <si>
    <r>
      <t>所在地</t>
    </r>
    <r>
      <rPr>
        <sz val="10"/>
        <color rgb="FFFF0000"/>
        <rFont val="ＭＳ Ｐゴシック"/>
        <family val="3"/>
        <charset val="128"/>
      </rPr>
      <t>＊</t>
    </r>
    <r>
      <rPr>
        <sz val="10"/>
        <color theme="1"/>
        <rFont val="ＭＳ Ｐゴシック"/>
        <family val="3"/>
        <charset val="128"/>
      </rPr>
      <t xml:space="preserve">
（JVの場合は代表会社のもの）</t>
    </r>
    <rPh sb="0" eb="3">
      <t>ショザイチ</t>
    </rPh>
    <phoneticPr fontId="2"/>
  </si>
  <si>
    <r>
      <t>法人番号（13桁）</t>
    </r>
    <r>
      <rPr>
        <sz val="10"/>
        <color rgb="FFFF0000"/>
        <rFont val="ＭＳ Ｐゴシック"/>
        <family val="3"/>
        <charset val="128"/>
      </rPr>
      <t>＊</t>
    </r>
    <r>
      <rPr>
        <sz val="10"/>
        <color theme="1"/>
        <rFont val="ＭＳ Ｐゴシック"/>
        <family val="3"/>
        <charset val="128"/>
      </rPr>
      <t xml:space="preserve">
（JVの場合は代表会社のもの）</t>
    </r>
    <rPh sb="0" eb="2">
      <t>ホウジン</t>
    </rPh>
    <rPh sb="2" eb="4">
      <t>バンゴウ</t>
    </rPh>
    <phoneticPr fontId="2"/>
  </si>
  <si>
    <r>
      <t>JVの代表会社の名称</t>
    </r>
    <r>
      <rPr>
        <sz val="10"/>
        <color theme="1"/>
        <rFont val="ＭＳ Ｐゴシック"/>
        <family val="3"/>
        <charset val="128"/>
      </rPr>
      <t xml:space="preserve">
（JVの場合のみ記入）</t>
    </r>
    <rPh sb="3" eb="5">
      <t>ダイヒョウ</t>
    </rPh>
    <rPh sb="5" eb="7">
      <t>カイシャ</t>
    </rPh>
    <rPh sb="8" eb="10">
      <t>メイショウ</t>
    </rPh>
    <rPh sb="19" eb="21">
      <t>キニュウ</t>
    </rPh>
    <phoneticPr fontId="2"/>
  </si>
  <si>
    <r>
      <t>名称</t>
    </r>
    <r>
      <rPr>
        <sz val="10"/>
        <color rgb="FFFF0000"/>
        <rFont val="ＭＳ Ｐゴシック"/>
        <family val="3"/>
        <charset val="128"/>
      </rPr>
      <t>＊</t>
    </r>
    <r>
      <rPr>
        <sz val="10"/>
        <color theme="1"/>
        <rFont val="ＭＳ Ｐゴシック"/>
        <family val="3"/>
        <charset val="128"/>
      </rPr>
      <t xml:space="preserve">
（JVの場合はJV企業体の名称）</t>
    </r>
    <rPh sb="0" eb="2">
      <t>メイショウ</t>
    </rPh>
    <rPh sb="8" eb="10">
      <t>バアイ</t>
    </rPh>
    <rPh sb="13" eb="16">
      <t>キギョウタイ</t>
    </rPh>
    <rPh sb="17" eb="19">
      <t>メイショウ</t>
    </rPh>
    <phoneticPr fontId="2"/>
  </si>
  <si>
    <r>
      <t>工事件名</t>
    </r>
    <r>
      <rPr>
        <sz val="12"/>
        <color rgb="FFFF0000"/>
        <rFont val="ＭＳ Ｐゴシック"/>
        <family val="3"/>
        <charset val="128"/>
      </rPr>
      <t>＊</t>
    </r>
    <rPh sb="0" eb="2">
      <t>コウジ</t>
    </rPh>
    <rPh sb="2" eb="4">
      <t>ケンメイ</t>
    </rPh>
    <phoneticPr fontId="2"/>
  </si>
  <si>
    <r>
      <t>工期</t>
    </r>
    <r>
      <rPr>
        <sz val="12"/>
        <color rgb="FFFF0000"/>
        <rFont val="ＭＳ Ｐゴシック"/>
        <family val="3"/>
        <charset val="128"/>
      </rPr>
      <t>＊</t>
    </r>
    <rPh sb="0" eb="2">
      <t>コウキ</t>
    </rPh>
    <phoneticPr fontId="2"/>
  </si>
  <si>
    <r>
      <t>事業場の所在地</t>
    </r>
    <r>
      <rPr>
        <sz val="12"/>
        <color rgb="FFFF0000"/>
        <rFont val="ＭＳ Ｐゴシック"/>
        <family val="3"/>
        <charset val="128"/>
      </rPr>
      <t>＊</t>
    </r>
    <rPh sb="0" eb="3">
      <t>ジギョウジョウ</t>
    </rPh>
    <rPh sb="4" eb="7">
      <t>ショザイチ</t>
    </rPh>
    <phoneticPr fontId="2"/>
  </si>
  <si>
    <r>
      <t>事業場の名称</t>
    </r>
    <r>
      <rPr>
        <sz val="12"/>
        <color rgb="FFFF0000"/>
        <rFont val="ＭＳ Ｐゴシック"/>
        <family val="3"/>
        <charset val="128"/>
      </rPr>
      <t>＊</t>
    </r>
    <rPh sb="0" eb="3">
      <t>ジギョウジョウ</t>
    </rPh>
    <rPh sb="4" eb="6">
      <t>メイショウ</t>
    </rPh>
    <phoneticPr fontId="2"/>
  </si>
  <si>
    <r>
      <t>１次下請会社の名称</t>
    </r>
    <r>
      <rPr>
        <sz val="12"/>
        <color rgb="FFFF0000"/>
        <rFont val="ＭＳ Ｐゴシック"/>
        <family val="3"/>
        <charset val="128"/>
      </rPr>
      <t>＊</t>
    </r>
    <rPh sb="1" eb="2">
      <t>ジ</t>
    </rPh>
    <rPh sb="2" eb="4">
      <t>シタウケ</t>
    </rPh>
    <rPh sb="4" eb="6">
      <t>カイシャ</t>
    </rPh>
    <rPh sb="7" eb="9">
      <t>メイショウ</t>
    </rPh>
    <phoneticPr fontId="2"/>
  </si>
  <si>
    <r>
      <t>電話番号</t>
    </r>
    <r>
      <rPr>
        <sz val="12"/>
        <color rgb="FFFF0000"/>
        <rFont val="ＭＳ Ｐゴシック"/>
        <family val="3"/>
        <charset val="128"/>
      </rPr>
      <t>＊</t>
    </r>
    <rPh sb="0" eb="2">
      <t>デンワ</t>
    </rPh>
    <rPh sb="2" eb="4">
      <t>バンゴウ</t>
    </rPh>
    <phoneticPr fontId="2"/>
  </si>
  <si>
    <r>
      <t>所在地</t>
    </r>
    <r>
      <rPr>
        <sz val="12"/>
        <color rgb="FFFF0000"/>
        <rFont val="ＭＳ Ｐゴシック"/>
        <family val="3"/>
        <charset val="128"/>
      </rPr>
      <t>＊</t>
    </r>
    <rPh sb="0" eb="3">
      <t>ショザイチ</t>
    </rPh>
    <phoneticPr fontId="2"/>
  </si>
  <si>
    <r>
      <t>郵便番号</t>
    </r>
    <r>
      <rPr>
        <sz val="12"/>
        <color rgb="FFFF0000"/>
        <rFont val="ＭＳ Ｐゴシック"/>
        <family val="3"/>
        <charset val="128"/>
      </rPr>
      <t>＊</t>
    </r>
    <rPh sb="0" eb="4">
      <t>ユウビンバンゴウ</t>
    </rPh>
    <phoneticPr fontId="2"/>
  </si>
  <si>
    <r>
      <t>法人番号</t>
    </r>
    <r>
      <rPr>
        <sz val="12"/>
        <color rgb="FFFF0000"/>
        <rFont val="ＭＳ Ｐゴシック"/>
        <family val="3"/>
        <charset val="128"/>
      </rPr>
      <t>＊</t>
    </r>
    <rPh sb="0" eb="2">
      <t>ホウジン</t>
    </rPh>
    <rPh sb="2" eb="4">
      <t>バンゴウ</t>
    </rPh>
    <phoneticPr fontId="2"/>
  </si>
  <si>
    <r>
      <t>個人事業主</t>
    </r>
    <r>
      <rPr>
        <sz val="12"/>
        <color rgb="FFFF0000"/>
        <rFont val="ＭＳ Ｐゴシック"/>
        <family val="3"/>
        <charset val="128"/>
      </rPr>
      <t>＊</t>
    </r>
    <rPh sb="0" eb="2">
      <t>コジン</t>
    </rPh>
    <rPh sb="2" eb="5">
      <t>ジギョウヌシ</t>
    </rPh>
    <phoneticPr fontId="2"/>
  </si>
  <si>
    <r>
      <t>下請次数</t>
    </r>
    <r>
      <rPr>
        <sz val="12"/>
        <color rgb="FFFF0000"/>
        <rFont val="ＭＳ Ｐゴシック"/>
        <family val="3"/>
        <charset val="128"/>
      </rPr>
      <t>＊</t>
    </r>
    <rPh sb="0" eb="2">
      <t>シタウケ</t>
    </rPh>
    <rPh sb="2" eb="4">
      <t>ジスウ</t>
    </rPh>
    <phoneticPr fontId="2"/>
  </si>
  <si>
    <r>
      <t>労働保険番号（14桁）</t>
    </r>
    <r>
      <rPr>
        <sz val="14"/>
        <color rgb="FFFF0000"/>
        <rFont val="ＭＳ Ｐゴシック"/>
        <family val="3"/>
        <charset val="128"/>
      </rPr>
      <t>＊</t>
    </r>
    <rPh sb="9" eb="10">
      <t>ケタ</t>
    </rPh>
    <phoneticPr fontId="2"/>
  </si>
  <si>
    <t>実施の有無</t>
    <rPh sb="0" eb="2">
      <t>ジッシ</t>
    </rPh>
    <rPh sb="3" eb="5">
      <t>ウム</t>
    </rPh>
    <phoneticPr fontId="2"/>
  </si>
  <si>
    <t>法人の場合は必須</t>
    <rPh sb="0" eb="2">
      <t>ホウジン</t>
    </rPh>
    <rPh sb="3" eb="5">
      <t>バアイ</t>
    </rPh>
    <rPh sb="6" eb="8">
      <t>ヒッス</t>
    </rPh>
    <phoneticPr fontId="2"/>
  </si>
  <si>
    <t>B建設株式会社○○支店</t>
    <rPh sb="1" eb="3">
      <t>ケンセツ</t>
    </rPh>
    <rPh sb="3" eb="7">
      <t>カブシキガイシャ</t>
    </rPh>
    <rPh sb="9" eb="11">
      <t>シテン</t>
    </rPh>
    <phoneticPr fontId="2"/>
  </si>
  <si>
    <t>2次</t>
  </si>
  <si>
    <t>1次</t>
  </si>
  <si>
    <t>いいえ</t>
  </si>
  <si>
    <t>1234567</t>
    <phoneticPr fontId="2"/>
  </si>
  <si>
    <t>○○県○○市○○１－２－３</t>
    <rPh sb="2" eb="3">
      <t>ケン</t>
    </rPh>
    <rPh sb="5" eb="6">
      <t>シ</t>
    </rPh>
    <phoneticPr fontId="2"/>
  </si>
  <si>
    <t>B建設株式会社○○支店</t>
    <phoneticPr fontId="2"/>
  </si>
  <si>
    <t>××アルプストンネル工事作業所</t>
    <rPh sb="10" eb="12">
      <t>コウジ</t>
    </rPh>
    <rPh sb="12" eb="15">
      <t>サギョウショ</t>
    </rPh>
    <phoneticPr fontId="2"/>
  </si>
  <si>
    <t>国道××線××アルプストンネル建設工事</t>
    <rPh sb="0" eb="2">
      <t>コクドウ</t>
    </rPh>
    <rPh sb="4" eb="5">
      <t>セン</t>
    </rPh>
    <rPh sb="15" eb="17">
      <t>ケンセツ</t>
    </rPh>
    <rPh sb="17" eb="19">
      <t>コウジ</t>
    </rPh>
    <phoneticPr fontId="2"/>
  </si>
  <si>
    <t>A建設株式会社○○支店</t>
    <rPh sb="1" eb="3">
      <t>ケンセツ</t>
    </rPh>
    <rPh sb="3" eb="7">
      <t>カブシキガイシャ</t>
    </rPh>
    <rPh sb="9" eb="11">
      <t>シテン</t>
    </rPh>
    <phoneticPr fontId="2"/>
  </si>
  <si>
    <t>○○県○○市○○１－２－３</t>
    <phoneticPr fontId="2"/>
  </si>
  <si>
    <t>○○県○○市○○９－８－７</t>
    <phoneticPr fontId="2"/>
  </si>
  <si>
    <t>0001234567</t>
    <phoneticPr fontId="2"/>
  </si>
  <si>
    <t>0009876543</t>
    <phoneticPr fontId="2"/>
  </si>
  <si>
    <t>有</t>
  </si>
  <si>
    <t>無</t>
  </si>
  <si>
    <t>B建設株式会社○○支店</t>
    <phoneticPr fontId="2"/>
  </si>
  <si>
    <t>安全部</t>
    <rPh sb="0" eb="3">
      <t>アンゼンブ</t>
    </rPh>
    <phoneticPr fontId="2"/>
  </si>
  <si>
    <t>○山</t>
    <rPh sb="1" eb="2">
      <t>ヤマ</t>
    </rPh>
    <phoneticPr fontId="2"/>
  </si>
  <si>
    <t>×男</t>
    <phoneticPr fontId="2"/>
  </si>
  <si>
    <t>0001234567</t>
    <phoneticPr fontId="2"/>
  </si>
  <si>
    <t>C工業株式会社○○支店</t>
    <rPh sb="1" eb="3">
      <t>コウギョウ</t>
    </rPh>
    <rPh sb="3" eb="7">
      <t>カブシキガイシャ</t>
    </rPh>
    <rPh sb="9" eb="11">
      <t>シテン</t>
    </rPh>
    <phoneticPr fontId="2"/>
  </si>
  <si>
    <t>○○県○○市○○３－６－９</t>
    <rPh sb="2" eb="3">
      <t>ケン</t>
    </rPh>
    <rPh sb="5" eb="6">
      <t>シ</t>
    </rPh>
    <phoneticPr fontId="2"/>
  </si>
  <si>
    <t>△川</t>
    <rPh sb="1" eb="2">
      <t>カワ</t>
    </rPh>
    <phoneticPr fontId="2"/>
  </si>
  <si>
    <t>●太郎</t>
    <rPh sb="1" eb="3">
      <t>タロウ</t>
    </rPh>
    <phoneticPr fontId="2"/>
  </si>
  <si>
    <t>××作業所</t>
    <rPh sb="2" eb="5">
      <t>サギョウジョ</t>
    </rPh>
    <phoneticPr fontId="2"/>
  </si>
  <si>
    <t>P・Q特定建設工事共同企業体</t>
    <rPh sb="3" eb="5">
      <t>トクテイ</t>
    </rPh>
    <rPh sb="5" eb="7">
      <t>ケンセツ</t>
    </rPh>
    <rPh sb="7" eb="9">
      <t>コウジ</t>
    </rPh>
    <rPh sb="9" eb="11">
      <t>キョウドウ</t>
    </rPh>
    <rPh sb="11" eb="14">
      <t>キギョウタイ</t>
    </rPh>
    <phoneticPr fontId="2"/>
  </si>
  <si>
    <t>P建設株式会社○○支店</t>
    <rPh sb="1" eb="3">
      <t>ケンセツ</t>
    </rPh>
    <rPh sb="3" eb="7">
      <t>カブシキガイシャ</t>
    </rPh>
    <rPh sb="9" eb="11">
      <t>シテン</t>
    </rPh>
    <phoneticPr fontId="2"/>
  </si>
  <si>
    <r>
      <t>登録者名（姓）</t>
    </r>
    <r>
      <rPr>
        <sz val="11"/>
        <color rgb="FFFF0000"/>
        <rFont val="ＭＳ Ｐゴシック"/>
        <family val="3"/>
        <charset val="128"/>
        <scheme val="minor"/>
      </rPr>
      <t>＊</t>
    </r>
    <rPh sb="0" eb="3">
      <t>トウロクシャ</t>
    </rPh>
    <rPh sb="3" eb="4">
      <t>メイ</t>
    </rPh>
    <rPh sb="5" eb="6">
      <t>セイ</t>
    </rPh>
    <phoneticPr fontId="2"/>
  </si>
  <si>
    <t>×男</t>
    <phoneticPr fontId="2"/>
  </si>
  <si>
    <t>0001234567</t>
    <phoneticPr fontId="2"/>
  </si>
  <si>
    <t>○○県○○市○○１－２－３</t>
    <phoneticPr fontId="2"/>
  </si>
  <si>
    <t>有</t>
    <phoneticPr fontId="2"/>
  </si>
  <si>
    <t>トンネルの貫通年月</t>
    <rPh sb="7" eb="9">
      <t>ネンゲツ</t>
    </rPh>
    <phoneticPr fontId="2"/>
  </si>
  <si>
    <t>　貫通年月を年/月で入力</t>
    <rPh sb="1" eb="3">
      <t>カンツウ</t>
    </rPh>
    <rPh sb="3" eb="5">
      <t>ネンゲツ</t>
    </rPh>
    <rPh sb="6" eb="7">
      <t>ネン</t>
    </rPh>
    <rPh sb="8" eb="9">
      <t>ツキ</t>
    </rPh>
    <rPh sb="10" eb="12">
      <t>ニュウリョク</t>
    </rPh>
    <phoneticPr fontId="2"/>
  </si>
  <si>
    <r>
      <rPr>
        <sz val="10"/>
        <rFont val="ＭＳ Ｐゴシック"/>
        <family val="3"/>
        <charset val="128"/>
      </rPr>
      <t>元請作業所長の氏名</t>
    </r>
    <r>
      <rPr>
        <sz val="10"/>
        <color rgb="FFFF0000"/>
        <rFont val="ＭＳ Ｐゴシック"/>
        <family val="3"/>
        <charset val="128"/>
      </rPr>
      <t>＊</t>
    </r>
    <phoneticPr fontId="2"/>
  </si>
  <si>
    <r>
      <rPr>
        <sz val="10"/>
        <rFont val="ＭＳ Ｐゴシック"/>
        <family val="3"/>
        <charset val="128"/>
      </rPr>
      <t>元請作業所のFAX</t>
    </r>
    <r>
      <rPr>
        <sz val="10"/>
        <color rgb="FFFF0000"/>
        <rFont val="ＭＳ Ｐゴシック"/>
        <family val="3"/>
        <charset val="128"/>
      </rPr>
      <t>＊</t>
    </r>
    <phoneticPr fontId="2"/>
  </si>
  <si>
    <r>
      <t xml:space="preserve">シート登録者の情報
</t>
    </r>
    <r>
      <rPr>
        <sz val="11"/>
        <color theme="1"/>
        <rFont val="ＭＳ Ｐゴシック"/>
        <family val="3"/>
        <charset val="128"/>
        <scheme val="minor"/>
      </rPr>
      <t>※事業者様は入力不要です
(建災防入力用)</t>
    </r>
    <rPh sb="3" eb="6">
      <t>トウロクシャ</t>
    </rPh>
    <rPh sb="7" eb="9">
      <t>ジョウホウ</t>
    </rPh>
    <phoneticPr fontId="2"/>
  </si>
  <si>
    <t>トンネルの貫通年月</t>
    <phoneticPr fontId="2"/>
  </si>
  <si>
    <r>
      <rPr>
        <sz val="10"/>
        <rFont val="ＭＳ Ｐゴシック"/>
        <family val="3"/>
        <charset val="128"/>
      </rPr>
      <t>元請作業所の電話連絡先</t>
    </r>
    <r>
      <rPr>
        <sz val="10"/>
        <color rgb="FFFF0000"/>
        <rFont val="ＭＳ Ｐゴシック"/>
        <family val="3"/>
        <charset val="128"/>
      </rPr>
      <t>＊</t>
    </r>
    <phoneticPr fontId="2"/>
  </si>
  <si>
    <r>
      <t>元請作業所長の氏名</t>
    </r>
    <r>
      <rPr>
        <sz val="10"/>
        <color rgb="FFFF0000"/>
        <rFont val="ＭＳ Ｐゴシック"/>
        <family val="3"/>
        <charset val="128"/>
      </rPr>
      <t>＊</t>
    </r>
    <rPh sb="0" eb="2">
      <t>モトウケ</t>
    </rPh>
    <rPh sb="2" eb="4">
      <t>サギョウ</t>
    </rPh>
    <rPh sb="4" eb="6">
      <t>ショチョウ</t>
    </rPh>
    <rPh sb="7" eb="9">
      <t>シメイ</t>
    </rPh>
    <phoneticPr fontId="2"/>
  </si>
  <si>
    <r>
      <t>元請作業所の電話連絡先</t>
    </r>
    <r>
      <rPr>
        <sz val="10"/>
        <color rgb="FFFF0000"/>
        <rFont val="ＭＳ Ｐゴシック"/>
        <family val="3"/>
        <charset val="128"/>
      </rPr>
      <t>＊</t>
    </r>
    <phoneticPr fontId="2"/>
  </si>
  <si>
    <r>
      <t>元請作業所のFAX</t>
    </r>
    <r>
      <rPr>
        <sz val="10"/>
        <color rgb="FFFF0000"/>
        <rFont val="ＭＳ Ｐゴシック"/>
        <family val="3"/>
        <charset val="128"/>
      </rPr>
      <t>＊</t>
    </r>
    <phoneticPr fontId="2"/>
  </si>
  <si>
    <t>　- (ハイフン)無しで入力</t>
    <phoneticPr fontId="2"/>
  </si>
  <si>
    <t>0008765432</t>
    <phoneticPr fontId="2"/>
  </si>
  <si>
    <t>0008765431</t>
    <phoneticPr fontId="2"/>
  </si>
  <si>
    <t>元請　太郎</t>
    <rPh sb="0" eb="2">
      <t>モトウケ</t>
    </rPh>
    <rPh sb="3" eb="5">
      <t>タロウ</t>
    </rPh>
    <phoneticPr fontId="2"/>
  </si>
  <si>
    <t>登録者ID</t>
    <rPh sb="0" eb="3">
      <t>トウロクシャ</t>
    </rPh>
    <phoneticPr fontId="2"/>
  </si>
  <si>
    <t>事業場番号</t>
    <rPh sb="0" eb="3">
      <t>ジギョウジョウ</t>
    </rPh>
    <rPh sb="3" eb="5">
      <t>バンゴウ</t>
    </rPh>
    <phoneticPr fontId="2"/>
  </si>
  <si>
    <t>表示対象</t>
    <rPh sb="0" eb="4">
      <t>ヒョウジタイショウ</t>
    </rPh>
    <phoneticPr fontId="2"/>
  </si>
  <si>
    <t>事業場登録完了情報</t>
    <rPh sb="0" eb="3">
      <t>ジギョウジョウ</t>
    </rPh>
    <rPh sb="3" eb="5">
      <t>トウロク</t>
    </rPh>
    <rPh sb="5" eb="9">
      <t>カンリョウジョウホウ</t>
    </rPh>
    <phoneticPr fontId="2"/>
  </si>
  <si>
    <r>
      <t>労働保険番号（14桁）</t>
    </r>
    <r>
      <rPr>
        <sz val="14"/>
        <color rgb="FFFF0000"/>
        <rFont val="ＭＳ Ｐゴシック"/>
        <family val="3"/>
        <charset val="128"/>
      </rPr>
      <t xml:space="preserve">＊
</t>
    </r>
    <r>
      <rPr>
        <sz val="10"/>
        <rFont val="ＭＳ Ｐゴシック"/>
        <family val="3"/>
        <charset val="128"/>
      </rPr>
      <t>元請が加入した労災保険番号</t>
    </r>
    <rPh sb="9" eb="10">
      <t>ケタ</t>
    </rPh>
    <rPh sb="13" eb="15">
      <t>モトウケ</t>
    </rPh>
    <rPh sb="16" eb="18">
      <t>カニュウ</t>
    </rPh>
    <rPh sb="20" eb="22">
      <t>ロウサイ</t>
    </rPh>
    <rPh sb="22" eb="24">
      <t>ホケン</t>
    </rPh>
    <rPh sb="24" eb="26">
      <t>バンゴウ</t>
    </rPh>
    <phoneticPr fontId="2"/>
  </si>
  <si>
    <t>××県××市・・・・・地内</t>
    <rPh sb="2" eb="3">
      <t>ケン</t>
    </rPh>
    <rPh sb="5" eb="6">
      <t>シ</t>
    </rPh>
    <rPh sb="11" eb="13">
      <t>チナイ</t>
    </rPh>
    <phoneticPr fontId="2"/>
  </si>
  <si>
    <t>48101612345000</t>
    <phoneticPr fontId="2"/>
  </si>
  <si>
    <t>××県××市・・・・・地内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</si>
</sst>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 "/>
    <numFmt numFmtId="177" formatCode="0&quot;件&quot;"/>
    <numFmt numFmtId="178" formatCode="&quot;（合計月数&quot;0.0&quot;ヶ月）&quot;"/>
    <numFmt numFmtId="179" formatCode="&quot;工期開始　&quot;yyyy&quot;年&quot;m&quot;月&quot;"/>
    <numFmt numFmtId="180" formatCode="&quot;工期終了　&quot;yyyy&quot;年&quot;m&quot;月&quot;"/>
    <numFmt numFmtId="181" formatCode="&quot;作業休止期間開始　&quot;yyyy&quot;年&quot;m&quot;月&quot;"/>
    <numFmt numFmtId="182" formatCode="&quot;作業休止期間終了　&quot;yyyy&quot;年&quot;m&quot;月&quot;"/>
    <numFmt numFmtId="183" formatCode="&quot;貫通年月　&quot;yyyy&quot;年&quot;m&quot;月&quot;"/>
    <numFmt numFmtId="184" formatCode="&quot;更新日：&quot;yyyy/m/d"/>
  </numFmts>
  <fonts count="48" x14ac:knownFonts="1">
    <font>
      <sz val="11"/>
      <color theme="1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23"/>
      <name val="ＭＳ Ｐゴシック"/>
      <family val="2"/>
      <charset val="128"/>
      <scheme val="minor"/>
    </font>
    <font>
      <sz val="11"/>
      <color theme="0" tint="-0.499984740745262"/>
      <name val="ＭＳ Ｐゴシック"/>
      <family val="3"/>
      <charset val="128"/>
    </font>
    <font>
      <sz val="10"/>
      <color theme="0" tint="-0.499984740745262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theme="0" tint="-0.499984740745262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10"/>
      <color rgb="FFFF0000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12"/>
      <color theme="4" tint="-0.249977111117893"/>
      <name val="ＭＳ 明朝"/>
      <family val="1"/>
      <charset val="128"/>
    </font>
    <font>
      <b/>
      <sz val="11"/>
      <color theme="4" tint="-0.249977111117893"/>
      <name val="ＭＳ Ｐゴシック"/>
      <family val="3"/>
      <charset val="128"/>
    </font>
    <font>
      <b/>
      <sz val="16"/>
      <color theme="4" tint="-0.249977111117893"/>
      <name val="ＭＳ Ｐゴシック"/>
      <family val="3"/>
      <charset val="128"/>
    </font>
    <font>
      <b/>
      <sz val="24"/>
      <color theme="4" tint="-0.249977111117893"/>
      <name val="ＭＳ Ｐゴシック"/>
      <family val="3"/>
      <charset val="128"/>
    </font>
    <font>
      <b/>
      <sz val="12"/>
      <color theme="4" tint="-0.249977111117893"/>
      <name val="ＭＳ Ｐゴシック"/>
      <family val="3"/>
      <charset val="128"/>
    </font>
    <font>
      <b/>
      <sz val="11"/>
      <color theme="4" tint="-0.249977111117893"/>
      <name val="ＭＳ 明朝"/>
      <family val="1"/>
      <charset val="128"/>
    </font>
    <font>
      <b/>
      <sz val="10.5"/>
      <color theme="4" tint="-0.249977111117893"/>
      <name val="ＭＳ Ｐゴシック"/>
      <family val="3"/>
      <charset val="128"/>
    </font>
    <font>
      <b/>
      <sz val="11"/>
      <color theme="4" tint="-0.249977111117893"/>
      <name val="ＭＳ Ｐゴシック"/>
      <family val="2"/>
      <charset val="128"/>
      <scheme val="minor"/>
    </font>
    <font>
      <sz val="10.5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6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5" fillId="0" borderId="0" xfId="0" applyFont="1" applyAlignment="1">
      <alignment horizontal="left" vertical="center"/>
    </xf>
    <xf numFmtId="176" fontId="8" fillId="0" borderId="3" xfId="0" applyNumberFormat="1" applyFont="1" applyBorder="1" applyAlignment="1" applyProtection="1">
      <alignment horizontal="center" vertical="center"/>
      <protection locked="0"/>
    </xf>
    <xf numFmtId="0" fontId="14" fillId="0" borderId="2" xfId="0" applyFont="1" applyBorder="1">
      <alignment vertical="center"/>
    </xf>
    <xf numFmtId="0" fontId="14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176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14" fontId="16" fillId="0" borderId="0" xfId="0" applyNumberFormat="1" applyFont="1" applyAlignment="1">
      <alignment horizontal="left" vertical="center"/>
    </xf>
    <xf numFmtId="0" fontId="15" fillId="0" borderId="7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8" xfId="0" applyFont="1" applyBorder="1">
      <alignment vertical="center"/>
    </xf>
    <xf numFmtId="176" fontId="0" fillId="0" borderId="0" xfId="0" applyNumberFormat="1">
      <alignment vertical="center"/>
    </xf>
    <xf numFmtId="0" fontId="8" fillId="0" borderId="3" xfId="0" applyFont="1" applyBorder="1" applyAlignment="1" applyProtection="1">
      <alignment horizontal="left" vertical="top" wrapText="1"/>
      <protection locked="0"/>
    </xf>
    <xf numFmtId="0" fontId="19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1" fillId="0" borderId="0" xfId="0" applyFont="1" applyAlignment="1">
      <alignment horizontal="right" vertical="center"/>
    </xf>
    <xf numFmtId="0" fontId="21" fillId="0" borderId="0" xfId="0" applyFont="1" applyAlignment="1">
      <alignment horizontal="left" vertical="top"/>
    </xf>
    <xf numFmtId="0" fontId="23" fillId="0" borderId="0" xfId="0" applyFont="1" applyAlignment="1">
      <alignment horizontal="left" vertical="center"/>
    </xf>
    <xf numFmtId="0" fontId="24" fillId="0" borderId="2" xfId="0" applyFont="1" applyBorder="1">
      <alignment vertical="center"/>
    </xf>
    <xf numFmtId="0" fontId="24" fillId="0" borderId="3" xfId="0" applyFont="1" applyBorder="1">
      <alignment vertical="center"/>
    </xf>
    <xf numFmtId="0" fontId="25" fillId="0" borderId="0" xfId="0" applyFont="1" applyAlignment="1">
      <alignment horizontal="right" vertical="top"/>
    </xf>
    <xf numFmtId="0" fontId="31" fillId="0" borderId="2" xfId="0" applyFont="1" applyBorder="1">
      <alignment vertical="center"/>
    </xf>
    <xf numFmtId="0" fontId="31" fillId="0" borderId="3" xfId="0" applyFont="1" applyBorder="1">
      <alignment vertical="center"/>
    </xf>
    <xf numFmtId="0" fontId="6" fillId="0" borderId="3" xfId="0" applyFont="1" applyBorder="1" applyAlignment="1" applyProtection="1">
      <alignment horizontal="left" vertical="top" wrapText="1"/>
      <protection locked="0"/>
    </xf>
    <xf numFmtId="0" fontId="20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176" fontId="30" fillId="0" borderId="3" xfId="0" applyNumberFormat="1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49" fontId="17" fillId="0" borderId="3" xfId="0" applyNumberFormat="1" applyFon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177" fontId="21" fillId="0" borderId="0" xfId="0" applyNumberFormat="1" applyFont="1" applyAlignment="1">
      <alignment horizontal="left" vertical="center"/>
    </xf>
    <xf numFmtId="177" fontId="21" fillId="0" borderId="7" xfId="0" applyNumberFormat="1" applyFont="1" applyBorder="1" applyAlignment="1">
      <alignment horizontal="left" vertical="center"/>
    </xf>
    <xf numFmtId="0" fontId="8" fillId="0" borderId="3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left" vertical="center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179" fontId="6" fillId="0" borderId="10" xfId="0" applyNumberFormat="1" applyFont="1" applyBorder="1" applyAlignment="1" applyProtection="1">
      <alignment horizontal="left" vertical="center"/>
      <protection locked="0"/>
    </xf>
    <xf numFmtId="180" fontId="6" fillId="0" borderId="10" xfId="0" applyNumberFormat="1" applyFont="1" applyBorder="1" applyAlignment="1" applyProtection="1">
      <alignment horizontal="left" vertical="center"/>
      <protection locked="0"/>
    </xf>
    <xf numFmtId="181" fontId="8" fillId="0" borderId="13" xfId="0" applyNumberFormat="1" applyFont="1" applyBorder="1" applyAlignment="1" applyProtection="1">
      <alignment horizontal="left" vertical="center" wrapText="1"/>
      <protection locked="0"/>
    </xf>
    <xf numFmtId="182" fontId="8" fillId="0" borderId="14" xfId="0" applyNumberFormat="1" applyFont="1" applyBorder="1" applyAlignment="1" applyProtection="1">
      <alignment horizontal="left" vertical="center" wrapText="1"/>
      <protection locked="0"/>
    </xf>
    <xf numFmtId="49" fontId="34" fillId="0" borderId="3" xfId="0" applyNumberFormat="1" applyFont="1" applyBorder="1" applyAlignment="1" applyProtection="1">
      <alignment horizontal="center" vertical="center"/>
      <protection locked="0"/>
    </xf>
    <xf numFmtId="31" fontId="6" fillId="0" borderId="3" xfId="0" applyNumberFormat="1" applyFont="1" applyBorder="1" applyAlignment="1" applyProtection="1">
      <alignment horizontal="left" vertical="center"/>
      <protection locked="0"/>
    </xf>
    <xf numFmtId="0" fontId="16" fillId="0" borderId="0" xfId="0" applyFont="1">
      <alignment vertical="center"/>
    </xf>
    <xf numFmtId="178" fontId="6" fillId="0" borderId="11" xfId="0" applyNumberFormat="1" applyFont="1" applyBorder="1" applyAlignment="1" applyProtection="1">
      <alignment horizontal="left" vertical="center" wrapText="1"/>
      <protection locked="0"/>
    </xf>
    <xf numFmtId="176" fontId="17" fillId="0" borderId="3" xfId="0" applyNumberFormat="1" applyFont="1" applyBorder="1" applyAlignment="1" applyProtection="1">
      <alignment horizontal="center" vertical="center"/>
      <protection locked="0"/>
    </xf>
    <xf numFmtId="49" fontId="30" fillId="0" borderId="3" xfId="0" applyNumberFormat="1" applyFont="1" applyBorder="1" applyAlignment="1" applyProtection="1">
      <alignment horizontal="center" vertical="center"/>
      <protection locked="0"/>
    </xf>
    <xf numFmtId="0" fontId="26" fillId="0" borderId="0" xfId="0" applyFont="1">
      <alignment vertical="center"/>
    </xf>
    <xf numFmtId="0" fontId="9" fillId="0" borderId="3" xfId="0" applyFont="1" applyBorder="1" applyAlignment="1" applyProtection="1">
      <alignment horizontal="left" vertical="center" wrapText="1"/>
      <protection locked="0"/>
    </xf>
    <xf numFmtId="0" fontId="12" fillId="0" borderId="0" xfId="0" applyFont="1">
      <alignment vertical="center"/>
    </xf>
    <xf numFmtId="0" fontId="40" fillId="0" borderId="3" xfId="0" applyFont="1" applyBorder="1" applyAlignment="1" applyProtection="1">
      <alignment vertical="center" wrapText="1"/>
      <protection locked="0"/>
    </xf>
    <xf numFmtId="49" fontId="40" fillId="0" borderId="11" xfId="0" applyNumberFormat="1" applyFont="1" applyBorder="1" applyAlignment="1" applyProtection="1">
      <alignment horizontal="center" vertical="center"/>
      <protection locked="0"/>
    </xf>
    <xf numFmtId="176" fontId="40" fillId="0" borderId="3" xfId="0" applyNumberFormat="1" applyFont="1" applyBorder="1" applyAlignment="1" applyProtection="1">
      <alignment horizontal="center" vertical="center"/>
      <protection locked="0"/>
    </xf>
    <xf numFmtId="176" fontId="41" fillId="0" borderId="3" xfId="0" applyNumberFormat="1" applyFont="1" applyBorder="1" applyAlignment="1" applyProtection="1">
      <alignment horizontal="center" vertical="center"/>
      <protection locked="0"/>
    </xf>
    <xf numFmtId="49" fontId="41" fillId="0" borderId="3" xfId="0" applyNumberFormat="1" applyFont="1" applyBorder="1" applyAlignment="1" applyProtection="1">
      <alignment horizontal="left" vertical="center"/>
      <protection locked="0"/>
    </xf>
    <xf numFmtId="0" fontId="40" fillId="0" borderId="3" xfId="0" applyFont="1" applyBorder="1" applyAlignment="1" applyProtection="1">
      <alignment horizontal="left" vertical="top" wrapText="1"/>
      <protection locked="0"/>
    </xf>
    <xf numFmtId="0" fontId="40" fillId="0" borderId="3" xfId="0" applyFont="1" applyBorder="1" applyAlignment="1" applyProtection="1">
      <alignment horizontal="left" vertical="center" wrapText="1"/>
      <protection locked="0"/>
    </xf>
    <xf numFmtId="179" fontId="40" fillId="0" borderId="10" xfId="0" applyNumberFormat="1" applyFont="1" applyBorder="1" applyAlignment="1" applyProtection="1">
      <alignment horizontal="left" vertical="center"/>
      <protection locked="0"/>
    </xf>
    <xf numFmtId="180" fontId="40" fillId="0" borderId="10" xfId="0" applyNumberFormat="1" applyFont="1" applyBorder="1" applyAlignment="1" applyProtection="1">
      <alignment horizontal="left" vertical="center"/>
      <protection locked="0"/>
    </xf>
    <xf numFmtId="181" fontId="40" fillId="0" borderId="13" xfId="0" applyNumberFormat="1" applyFont="1" applyBorder="1" applyAlignment="1" applyProtection="1">
      <alignment horizontal="left" vertical="center" wrapText="1"/>
      <protection locked="0"/>
    </xf>
    <xf numFmtId="182" fontId="40" fillId="0" borderId="14" xfId="0" applyNumberFormat="1" applyFont="1" applyBorder="1" applyAlignment="1" applyProtection="1">
      <alignment horizontal="left" vertical="center" wrapText="1"/>
      <protection locked="0"/>
    </xf>
    <xf numFmtId="178" fontId="40" fillId="0" borderId="11" xfId="0" applyNumberFormat="1" applyFont="1" applyBorder="1" applyAlignment="1" applyProtection="1">
      <alignment horizontal="left" vertical="center" wrapText="1"/>
      <protection locked="0"/>
    </xf>
    <xf numFmtId="0" fontId="40" fillId="0" borderId="0" xfId="0" applyFont="1" applyAlignment="1">
      <alignment horizontal="left" vertical="center"/>
    </xf>
    <xf numFmtId="49" fontId="42" fillId="0" borderId="3" xfId="0" applyNumberFormat="1" applyFont="1" applyBorder="1" applyAlignment="1" applyProtection="1">
      <alignment horizontal="center" vertical="center"/>
      <protection locked="0"/>
    </xf>
    <xf numFmtId="0" fontId="44" fillId="0" borderId="0" xfId="0" applyFont="1">
      <alignment vertical="center"/>
    </xf>
    <xf numFmtId="31" fontId="40" fillId="0" borderId="3" xfId="0" applyNumberFormat="1" applyFont="1" applyBorder="1" applyAlignment="1" applyProtection="1">
      <alignment horizontal="left" vertical="center"/>
      <protection locked="0"/>
    </xf>
    <xf numFmtId="0" fontId="45" fillId="0" borderId="3" xfId="0" applyFont="1" applyBorder="1" applyAlignment="1" applyProtection="1">
      <alignment horizontal="left" vertical="center" wrapText="1"/>
      <protection locked="0"/>
    </xf>
    <xf numFmtId="0" fontId="46" fillId="0" borderId="3" xfId="0" applyFont="1" applyBorder="1" applyAlignment="1" applyProtection="1">
      <alignment horizontal="left" vertical="center" wrapText="1"/>
      <protection locked="0"/>
    </xf>
    <xf numFmtId="177" fontId="39" fillId="0" borderId="0" xfId="0" applyNumberFormat="1" applyFont="1" applyAlignment="1">
      <alignment horizontal="left" vertical="center"/>
    </xf>
    <xf numFmtId="177" fontId="39" fillId="0" borderId="7" xfId="0" applyNumberFormat="1" applyFont="1" applyBorder="1" applyAlignment="1">
      <alignment horizontal="left" vertical="center"/>
    </xf>
    <xf numFmtId="0" fontId="40" fillId="0" borderId="3" xfId="0" applyFont="1" applyBorder="1" applyAlignment="1">
      <alignment vertical="center" wrapText="1"/>
    </xf>
    <xf numFmtId="49" fontId="40" fillId="0" borderId="11" xfId="0" applyNumberFormat="1" applyFont="1" applyBorder="1" applyAlignment="1">
      <alignment horizontal="center" vertical="center"/>
    </xf>
    <xf numFmtId="176" fontId="40" fillId="0" borderId="3" xfId="0" applyNumberFormat="1" applyFont="1" applyBorder="1" applyAlignment="1">
      <alignment horizontal="center" vertical="center"/>
    </xf>
    <xf numFmtId="176" fontId="41" fillId="0" borderId="3" xfId="0" applyNumberFormat="1" applyFont="1" applyBorder="1" applyAlignment="1">
      <alignment horizontal="center" vertical="center"/>
    </xf>
    <xf numFmtId="49" fontId="41" fillId="0" borderId="3" xfId="0" applyNumberFormat="1" applyFont="1" applyBorder="1" applyAlignment="1">
      <alignment horizontal="left" vertical="center"/>
    </xf>
    <xf numFmtId="0" fontId="40" fillId="0" borderId="3" xfId="0" applyFont="1" applyBorder="1" applyAlignment="1">
      <alignment horizontal="left" vertical="top" wrapText="1"/>
    </xf>
    <xf numFmtId="0" fontId="40" fillId="0" borderId="3" xfId="0" applyFont="1" applyBorder="1" applyAlignment="1">
      <alignment horizontal="left" vertical="center" wrapText="1"/>
    </xf>
    <xf numFmtId="179" fontId="40" fillId="0" borderId="10" xfId="0" applyNumberFormat="1" applyFont="1" applyBorder="1" applyAlignment="1">
      <alignment horizontal="left" vertical="center"/>
    </xf>
    <xf numFmtId="180" fontId="40" fillId="0" borderId="10" xfId="0" applyNumberFormat="1" applyFont="1" applyBorder="1" applyAlignment="1">
      <alignment horizontal="left" vertical="center"/>
    </xf>
    <xf numFmtId="181" fontId="40" fillId="0" borderId="13" xfId="0" applyNumberFormat="1" applyFont="1" applyBorder="1" applyAlignment="1">
      <alignment horizontal="left" vertical="center" wrapText="1"/>
    </xf>
    <xf numFmtId="182" fontId="40" fillId="0" borderId="14" xfId="0" applyNumberFormat="1" applyFont="1" applyBorder="1" applyAlignment="1">
      <alignment horizontal="left" vertical="center" wrapText="1"/>
    </xf>
    <xf numFmtId="178" fontId="40" fillId="0" borderId="11" xfId="0" applyNumberFormat="1" applyFont="1" applyBorder="1" applyAlignment="1">
      <alignment horizontal="left" vertical="center" wrapText="1"/>
    </xf>
    <xf numFmtId="49" fontId="42" fillId="0" borderId="3" xfId="0" applyNumberFormat="1" applyFont="1" applyBorder="1" applyAlignment="1">
      <alignment horizontal="center" vertical="center"/>
    </xf>
    <xf numFmtId="31" fontId="40" fillId="0" borderId="3" xfId="0" applyNumberFormat="1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 wrapText="1"/>
    </xf>
    <xf numFmtId="0" fontId="46" fillId="0" borderId="3" xfId="0" applyFont="1" applyBorder="1" applyAlignment="1">
      <alignment horizontal="left" vertical="center" wrapText="1"/>
    </xf>
    <xf numFmtId="49" fontId="41" fillId="0" borderId="3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183" fontId="6" fillId="0" borderId="15" xfId="0" applyNumberFormat="1" applyFont="1" applyBorder="1" applyAlignment="1" applyProtection="1">
      <alignment horizontal="left" vertical="center" wrapText="1"/>
      <protection locked="0"/>
    </xf>
    <xf numFmtId="177" fontId="21" fillId="2" borderId="3" xfId="0" applyNumberFormat="1" applyFont="1" applyFill="1" applyBorder="1" applyAlignment="1" applyProtection="1">
      <alignment horizontal="left" vertical="center"/>
      <protection locked="0"/>
    </xf>
    <xf numFmtId="0" fontId="21" fillId="0" borderId="9" xfId="0" applyFont="1" applyBorder="1" applyAlignment="1">
      <alignment horizontal="left" vertical="center"/>
    </xf>
    <xf numFmtId="177" fontId="39" fillId="2" borderId="3" xfId="0" applyNumberFormat="1" applyFont="1" applyFill="1" applyBorder="1" applyAlignment="1">
      <alignment horizontal="left" vertical="center"/>
    </xf>
    <xf numFmtId="0" fontId="21" fillId="0" borderId="2" xfId="0" applyFont="1" applyBorder="1" applyAlignment="1">
      <alignment horizontal="left" vertical="center"/>
    </xf>
    <xf numFmtId="183" fontId="40" fillId="0" borderId="15" xfId="0" applyNumberFormat="1" applyFont="1" applyBorder="1" applyAlignment="1">
      <alignment horizontal="left" vertical="center" wrapText="1"/>
    </xf>
    <xf numFmtId="0" fontId="43" fillId="0" borderId="3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9" fillId="0" borderId="2" xfId="0" applyFont="1" applyBorder="1">
      <alignment vertical="center"/>
    </xf>
    <xf numFmtId="0" fontId="19" fillId="0" borderId="2" xfId="0" applyFont="1" applyBorder="1">
      <alignment vertical="center"/>
    </xf>
    <xf numFmtId="177" fontId="39" fillId="2" borderId="3" xfId="0" applyNumberFormat="1" applyFont="1" applyFill="1" applyBorder="1" applyAlignment="1" applyProtection="1">
      <alignment horizontal="left" vertical="center"/>
      <protection locked="0"/>
    </xf>
    <xf numFmtId="183" fontId="40" fillId="0" borderId="15" xfId="0" applyNumberFormat="1" applyFont="1" applyBorder="1" applyAlignment="1" applyProtection="1">
      <alignment horizontal="left" vertical="center" wrapText="1"/>
      <protection locked="0"/>
    </xf>
    <xf numFmtId="0" fontId="43" fillId="0" borderId="3" xfId="0" applyFont="1" applyBorder="1" applyAlignment="1" applyProtection="1">
      <alignment horizontal="center" vertical="center"/>
      <protection locked="0"/>
    </xf>
    <xf numFmtId="184" fontId="0" fillId="0" borderId="0" xfId="0" applyNumberFormat="1" applyAlignment="1">
      <alignment horizontal="right" vertical="center"/>
    </xf>
    <xf numFmtId="0" fontId="9" fillId="0" borderId="1" xfId="0" applyFont="1" applyBorder="1">
      <alignment vertical="center"/>
    </xf>
    <xf numFmtId="0" fontId="47" fillId="0" borderId="1" xfId="0" applyFont="1" applyBorder="1">
      <alignment vertical="center"/>
    </xf>
    <xf numFmtId="0" fontId="0" fillId="0" borderId="1" xfId="0" applyBorder="1">
      <alignment vertical="center"/>
    </xf>
    <xf numFmtId="49" fontId="6" fillId="0" borderId="3" xfId="0" applyNumberFormat="1" applyFont="1" applyBorder="1" applyAlignment="1">
      <alignment horizontal="center" vertical="center"/>
    </xf>
    <xf numFmtId="0" fontId="18" fillId="0" borderId="5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8" fillId="0" borderId="4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11" xfId="0" applyFont="1" applyBorder="1" applyAlignment="1">
      <alignment horizontal="center" vertical="center" wrapText="1"/>
    </xf>
    <xf numFmtId="0" fontId="29" fillId="0" borderId="4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8" fillId="0" borderId="9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4" fillId="0" borderId="2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</cellXfs>
  <cellStyles count="1">
    <cellStyle name="標準" xfId="0" builtinId="0"/>
  </cellStyles>
  <dxfs count="28"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7" tint="0.59996337778862885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0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499984740745262"/>
        </patternFill>
      </fill>
    </dxf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1895475</xdr:colOff>
      <xdr:row>25</xdr:row>
      <xdr:rowOff>66675</xdr:rowOff>
    </xdr:from>
    <xdr:to>
      <xdr:col>6</xdr:col>
      <xdr:colOff>3990975</xdr:colOff>
      <xdr:row>25</xdr:row>
      <xdr:rowOff>714375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/>
      </xdr:nvSpPr>
      <xdr:spPr>
        <a:xfrm>
          <a:off x="6991350" y="8886825"/>
          <a:ext cx="2095500" cy="647700"/>
        </a:xfrm>
        <a:prstGeom prst="wedgeRoundRectCallout">
          <a:avLst>
            <a:gd name="adj1" fmla="val -55833"/>
            <a:gd name="adj2" fmla="val -38971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労働保険を掛けた支店長・社長等の支店・本社を記入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6</xdr:col>
      <xdr:colOff>1828800</xdr:colOff>
      <xdr:row>3</xdr:row>
      <xdr:rowOff>104775</xdr:rowOff>
    </xdr:from>
    <xdr:to>
      <xdr:col>6</xdr:col>
      <xdr:colOff>3286125</xdr:colOff>
      <xdr:row>5</xdr:row>
      <xdr:rowOff>28575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/>
      </xdr:nvSpPr>
      <xdr:spPr>
        <a:xfrm>
          <a:off x="6924675" y="904875"/>
          <a:ext cx="1457325" cy="419100"/>
        </a:xfrm>
        <a:prstGeom prst="wedgeRoundRectCallout">
          <a:avLst>
            <a:gd name="adj1" fmla="val -55316"/>
            <a:gd name="adj2" fmla="val 8522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rgbClr val="C00000"/>
              </a:solidFill>
            </a:rPr>
            <a:t>1</a:t>
          </a:r>
          <a:r>
            <a:rPr kumimoji="1" lang="ja-JP" altLang="en-US" sz="1100">
              <a:solidFill>
                <a:srgbClr val="C00000"/>
              </a:solidFill>
            </a:rPr>
            <a:t>次下請けの場合</a:t>
          </a:r>
        </a:p>
      </xdr:txBody>
    </xdr:sp>
    <xdr:clientData/>
  </xdr:twoCellAnchor>
  <xdr:twoCellAnchor>
    <xdr:from>
      <xdr:col>6</xdr:col>
      <xdr:colOff>2143125</xdr:colOff>
      <xdr:row>10</xdr:row>
      <xdr:rowOff>38100</xdr:rowOff>
    </xdr:from>
    <xdr:to>
      <xdr:col>6</xdr:col>
      <xdr:colOff>3800475</xdr:colOff>
      <xdr:row>10</xdr:row>
      <xdr:rowOff>609600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/>
      </xdr:nvSpPr>
      <xdr:spPr>
        <a:xfrm>
          <a:off x="7239000" y="3038475"/>
          <a:ext cx="1657350" cy="571500"/>
        </a:xfrm>
        <a:prstGeom prst="wedgeRoundRectCallout">
          <a:avLst>
            <a:gd name="adj1" fmla="val -65661"/>
            <a:gd name="adj2" fmla="val -3810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当該事業場を所管する支店・本社を記入</a:t>
          </a:r>
        </a:p>
      </xdr:txBody>
    </xdr:sp>
    <xdr:clientData/>
  </xdr:twoCellAnchor>
  <xdr:twoCellAnchor>
    <xdr:from>
      <xdr:col>6</xdr:col>
      <xdr:colOff>1781175</xdr:colOff>
      <xdr:row>37</xdr:row>
      <xdr:rowOff>161925</xdr:rowOff>
    </xdr:from>
    <xdr:to>
      <xdr:col>6</xdr:col>
      <xdr:colOff>3238500</xdr:colOff>
      <xdr:row>39</xdr:row>
      <xdr:rowOff>19050</xdr:rowOff>
    </xdr:to>
    <xdr:sp macro="" textlink="">
      <xdr:nvSpPr>
        <xdr:cNvPr id="38" name="角丸四角形吹き出し 37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/>
      </xdr:nvSpPr>
      <xdr:spPr>
        <a:xfrm>
          <a:off x="6877050" y="12106275"/>
          <a:ext cx="1457325" cy="419100"/>
        </a:xfrm>
        <a:prstGeom prst="wedgeRoundRectCallout">
          <a:avLst>
            <a:gd name="adj1" fmla="val -55316"/>
            <a:gd name="adj2" fmla="val 8522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rgbClr val="C00000"/>
              </a:solidFill>
            </a:rPr>
            <a:t>1</a:t>
          </a:r>
          <a:r>
            <a:rPr kumimoji="1" lang="ja-JP" altLang="en-US" sz="1100">
              <a:solidFill>
                <a:srgbClr val="C00000"/>
              </a:solidFill>
            </a:rPr>
            <a:t>次下請けの場合</a:t>
          </a:r>
        </a:p>
      </xdr:txBody>
    </xdr:sp>
    <xdr:clientData/>
  </xdr:twoCellAnchor>
  <xdr:twoCellAnchor>
    <xdr:from>
      <xdr:col>4</xdr:col>
      <xdr:colOff>581025</xdr:colOff>
      <xdr:row>0</xdr:row>
      <xdr:rowOff>76200</xdr:rowOff>
    </xdr:from>
    <xdr:to>
      <xdr:col>6</xdr:col>
      <xdr:colOff>82363</xdr:colOff>
      <xdr:row>1</xdr:row>
      <xdr:rowOff>266700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/>
      </xdr:nvSpPr>
      <xdr:spPr>
        <a:xfrm>
          <a:off x="3867150" y="76200"/>
          <a:ext cx="1311088" cy="36195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記入例１</a:t>
          </a:r>
          <a:endParaRPr kumimoji="1" lang="en-US" altLang="ja-JP" sz="1600" b="1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2162175</xdr:colOff>
      <xdr:row>13</xdr:row>
      <xdr:rowOff>533400</xdr:rowOff>
    </xdr:from>
    <xdr:to>
      <xdr:col>6</xdr:col>
      <xdr:colOff>3943350</xdr:colOff>
      <xdr:row>15</xdr:row>
      <xdr:rowOff>95250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95E61937-BC32-486F-BBDD-6BC4CB400895}"/>
            </a:ext>
          </a:extLst>
        </xdr:cNvPr>
        <xdr:cNvSpPr/>
      </xdr:nvSpPr>
      <xdr:spPr>
        <a:xfrm>
          <a:off x="7258050" y="4886325"/>
          <a:ext cx="1781175" cy="800100"/>
        </a:xfrm>
        <a:prstGeom prst="wedgeRoundRectCallout">
          <a:avLst>
            <a:gd name="adj1" fmla="val -59039"/>
            <a:gd name="adj2" fmla="val -30964"/>
            <a:gd name="adj3" fmla="val 16667"/>
          </a:avLst>
        </a:prstGeom>
        <a:solidFill>
          <a:sysClr val="window" lastClr="FFFFFF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工事事務所の所在地ではなく、工事現場の所在地を記入</a:t>
          </a:r>
        </a:p>
      </xdr:txBody>
    </xdr:sp>
    <xdr:clientData/>
  </xdr:twoCellAnchor>
  <xdr:twoCellAnchor>
    <xdr:from>
      <xdr:col>6</xdr:col>
      <xdr:colOff>885825</xdr:colOff>
      <xdr:row>32</xdr:row>
      <xdr:rowOff>9525</xdr:rowOff>
    </xdr:from>
    <xdr:to>
      <xdr:col>7</xdr:col>
      <xdr:colOff>9525</xdr:colOff>
      <xdr:row>34</xdr:row>
      <xdr:rowOff>161925</xdr:rowOff>
    </xdr:to>
    <xdr:sp macro="" textlink="">
      <xdr:nvSpPr>
        <xdr:cNvPr id="3" name="角丸四角形吹き出し 7">
          <a:extLst>
            <a:ext uri="{FF2B5EF4-FFF2-40B4-BE49-F238E27FC236}">
              <a16:creationId xmlns:a16="http://schemas.microsoft.com/office/drawing/2014/main" id="{C3578FB8-BAE4-4610-921F-F6280EE2D6B5}"/>
            </a:ext>
          </a:extLst>
        </xdr:cNvPr>
        <xdr:cNvSpPr/>
      </xdr:nvSpPr>
      <xdr:spPr>
        <a:xfrm>
          <a:off x="5981700" y="10544175"/>
          <a:ext cx="3124200" cy="504825"/>
        </a:xfrm>
        <a:prstGeom prst="wedgeRoundRectCallout">
          <a:avLst>
            <a:gd name="adj1" fmla="val -33082"/>
            <a:gd name="adj2" fmla="val -70915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元請会社が現場ごとに加入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成立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した労災保険番号を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2114550</xdr:colOff>
      <xdr:row>3</xdr:row>
      <xdr:rowOff>152400</xdr:rowOff>
    </xdr:from>
    <xdr:to>
      <xdr:col>6</xdr:col>
      <xdr:colOff>3571875</xdr:colOff>
      <xdr:row>5</xdr:row>
      <xdr:rowOff>76200</xdr:rowOff>
    </xdr:to>
    <xdr:sp macro="" textlink="">
      <xdr:nvSpPr>
        <xdr:cNvPr id="31" name="角丸四角形吹き出し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7210425" y="952500"/>
          <a:ext cx="1457325" cy="419100"/>
        </a:xfrm>
        <a:prstGeom prst="wedgeRoundRectCallout">
          <a:avLst>
            <a:gd name="adj1" fmla="val -55316"/>
            <a:gd name="adj2" fmla="val 8522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rgbClr val="C00000"/>
              </a:solidFill>
            </a:rPr>
            <a:t>2</a:t>
          </a:r>
          <a:r>
            <a:rPr kumimoji="1" lang="ja-JP" altLang="en-US" sz="1100">
              <a:solidFill>
                <a:srgbClr val="C00000"/>
              </a:solidFill>
            </a:rPr>
            <a:t>次下請けの場合</a:t>
          </a:r>
        </a:p>
      </xdr:txBody>
    </xdr:sp>
    <xdr:clientData/>
  </xdr:twoCellAnchor>
  <xdr:twoCellAnchor>
    <xdr:from>
      <xdr:col>6</xdr:col>
      <xdr:colOff>1809750</xdr:colOff>
      <xdr:row>37</xdr:row>
      <xdr:rowOff>171450</xdr:rowOff>
    </xdr:from>
    <xdr:to>
      <xdr:col>6</xdr:col>
      <xdr:colOff>3267075</xdr:colOff>
      <xdr:row>39</xdr:row>
      <xdr:rowOff>28575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SpPr/>
      </xdr:nvSpPr>
      <xdr:spPr>
        <a:xfrm>
          <a:off x="6905625" y="12115800"/>
          <a:ext cx="1457325" cy="419100"/>
        </a:xfrm>
        <a:prstGeom prst="wedgeRoundRectCallout">
          <a:avLst>
            <a:gd name="adj1" fmla="val -55316"/>
            <a:gd name="adj2" fmla="val 8522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rgbClr val="C00000"/>
              </a:solidFill>
            </a:rPr>
            <a:t>2</a:t>
          </a:r>
          <a:r>
            <a:rPr kumimoji="1" lang="ja-JP" altLang="en-US" sz="1100">
              <a:solidFill>
                <a:srgbClr val="C00000"/>
              </a:solidFill>
            </a:rPr>
            <a:t>次下請けの場合</a:t>
          </a:r>
        </a:p>
      </xdr:txBody>
    </xdr:sp>
    <xdr:clientData/>
  </xdr:twoCellAnchor>
  <xdr:twoCellAnchor>
    <xdr:from>
      <xdr:col>4</xdr:col>
      <xdr:colOff>609600</xdr:colOff>
      <xdr:row>0</xdr:row>
      <xdr:rowOff>133350</xdr:rowOff>
    </xdr:from>
    <xdr:to>
      <xdr:col>6</xdr:col>
      <xdr:colOff>110938</xdr:colOff>
      <xdr:row>1</xdr:row>
      <xdr:rowOff>323850</xdr:rowOff>
    </xdr:to>
    <xdr:sp macro="" textlink="">
      <xdr:nvSpPr>
        <xdr:cNvPr id="35" name="角丸四角形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895725" y="133350"/>
          <a:ext cx="1311088" cy="36195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記入例２</a:t>
          </a:r>
          <a:endParaRPr kumimoji="1" lang="en-US" altLang="ja-JP" sz="1600" b="1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2238375</xdr:colOff>
      <xdr:row>10</xdr:row>
      <xdr:rowOff>38100</xdr:rowOff>
    </xdr:from>
    <xdr:to>
      <xdr:col>6</xdr:col>
      <xdr:colOff>3895725</xdr:colOff>
      <xdr:row>10</xdr:row>
      <xdr:rowOff>609600</xdr:rowOff>
    </xdr:to>
    <xdr:sp macro="" textlink="">
      <xdr:nvSpPr>
        <xdr:cNvPr id="36" name="角丸四角形吹き出し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SpPr/>
      </xdr:nvSpPr>
      <xdr:spPr>
        <a:xfrm>
          <a:off x="7334250" y="3038475"/>
          <a:ext cx="1657350" cy="571500"/>
        </a:xfrm>
        <a:prstGeom prst="wedgeRoundRectCallout">
          <a:avLst>
            <a:gd name="adj1" fmla="val -65661"/>
            <a:gd name="adj2" fmla="val -3810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当該事業場を所管する支店・本社を記入</a:t>
          </a:r>
        </a:p>
      </xdr:txBody>
    </xdr:sp>
    <xdr:clientData/>
  </xdr:twoCellAnchor>
  <xdr:twoCellAnchor>
    <xdr:from>
      <xdr:col>6</xdr:col>
      <xdr:colOff>1838325</xdr:colOff>
      <xdr:row>25</xdr:row>
      <xdr:rowOff>85725</xdr:rowOff>
    </xdr:from>
    <xdr:to>
      <xdr:col>6</xdr:col>
      <xdr:colOff>3933825</xdr:colOff>
      <xdr:row>25</xdr:row>
      <xdr:rowOff>733425</xdr:rowOff>
    </xdr:to>
    <xdr:sp macro="" textlink="">
      <xdr:nvSpPr>
        <xdr:cNvPr id="37" name="角丸四角形吹き出し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SpPr/>
      </xdr:nvSpPr>
      <xdr:spPr>
        <a:xfrm>
          <a:off x="6934200" y="8905875"/>
          <a:ext cx="2095500" cy="647700"/>
        </a:xfrm>
        <a:prstGeom prst="wedgeRoundRectCallout">
          <a:avLst>
            <a:gd name="adj1" fmla="val -55833"/>
            <a:gd name="adj2" fmla="val -38971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労働保険を掛けた支店長・社長等の支店・本社を記入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6</xdr:col>
      <xdr:colOff>866775</xdr:colOff>
      <xdr:row>31</xdr:row>
      <xdr:rowOff>390525</xdr:rowOff>
    </xdr:from>
    <xdr:to>
      <xdr:col>6</xdr:col>
      <xdr:colOff>3990975</xdr:colOff>
      <xdr:row>34</xdr:row>
      <xdr:rowOff>104775</xdr:rowOff>
    </xdr:to>
    <xdr:sp macro="" textlink="">
      <xdr:nvSpPr>
        <xdr:cNvPr id="2" name="角丸四角形吹き出し 6">
          <a:extLst>
            <a:ext uri="{FF2B5EF4-FFF2-40B4-BE49-F238E27FC236}">
              <a16:creationId xmlns:a16="http://schemas.microsoft.com/office/drawing/2014/main" id="{8943C2FA-4530-46CB-9F3A-50E790247E34}"/>
            </a:ext>
          </a:extLst>
        </xdr:cNvPr>
        <xdr:cNvSpPr/>
      </xdr:nvSpPr>
      <xdr:spPr>
        <a:xfrm>
          <a:off x="5962650" y="10487025"/>
          <a:ext cx="3124200" cy="504825"/>
        </a:xfrm>
        <a:prstGeom prst="wedgeRoundRectCallout">
          <a:avLst>
            <a:gd name="adj1" fmla="val -33082"/>
            <a:gd name="adj2" fmla="val -70915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元請会社が現場ごとに加入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成立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した労災保険番号を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2466975</xdr:colOff>
      <xdr:row>22</xdr:row>
      <xdr:rowOff>19050</xdr:rowOff>
    </xdr:from>
    <xdr:to>
      <xdr:col>6</xdr:col>
      <xdr:colOff>3924300</xdr:colOff>
      <xdr:row>22</xdr:row>
      <xdr:rowOff>438150</xdr:rowOff>
    </xdr:to>
    <xdr:sp macro="" textlink="">
      <xdr:nvSpPr>
        <xdr:cNvPr id="32" name="角丸四角形吹き出し 3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/>
      </xdr:nvSpPr>
      <xdr:spPr>
        <a:xfrm>
          <a:off x="7562850" y="7534275"/>
          <a:ext cx="1457325" cy="419100"/>
        </a:xfrm>
        <a:prstGeom prst="wedgeRoundRectCallout">
          <a:avLst>
            <a:gd name="adj1" fmla="val -74924"/>
            <a:gd name="adj2" fmla="val 5681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en-US" altLang="ja-JP" sz="1100">
              <a:solidFill>
                <a:srgbClr val="C00000"/>
              </a:solidFill>
            </a:rPr>
            <a:t>JV</a:t>
          </a:r>
          <a:r>
            <a:rPr kumimoji="1" lang="ja-JP" altLang="en-US" sz="1100">
              <a:solidFill>
                <a:srgbClr val="C00000"/>
              </a:solidFill>
            </a:rPr>
            <a:t>の場合</a:t>
          </a:r>
          <a:endParaRPr kumimoji="1" lang="en-US" altLang="ja-JP" sz="1100">
            <a:solidFill>
              <a:srgbClr val="C00000"/>
            </a:solidFill>
          </a:endParaRPr>
        </a:p>
      </xdr:txBody>
    </xdr:sp>
    <xdr:clientData/>
  </xdr:twoCellAnchor>
  <xdr:twoCellAnchor>
    <xdr:from>
      <xdr:col>4</xdr:col>
      <xdr:colOff>609600</xdr:colOff>
      <xdr:row>0</xdr:row>
      <xdr:rowOff>114300</xdr:rowOff>
    </xdr:from>
    <xdr:to>
      <xdr:col>6</xdr:col>
      <xdr:colOff>110938</xdr:colOff>
      <xdr:row>1</xdr:row>
      <xdr:rowOff>304800</xdr:rowOff>
    </xdr:to>
    <xdr:sp macro="" textlink="">
      <xdr:nvSpPr>
        <xdr:cNvPr id="33" name="角丸四角形 32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/>
      </xdr:nvSpPr>
      <xdr:spPr>
        <a:xfrm>
          <a:off x="3895725" y="114300"/>
          <a:ext cx="1311088" cy="361950"/>
        </a:xfrm>
        <a:prstGeom prst="roundRect">
          <a:avLst/>
        </a:prstGeom>
        <a:solidFill>
          <a:sysClr val="window" lastClr="FFFFFF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 b="1">
              <a:solidFill>
                <a:schemeClr val="tx1"/>
              </a:solidFill>
            </a:rPr>
            <a:t>記入例３</a:t>
          </a:r>
          <a:endParaRPr kumimoji="1" lang="en-US" altLang="ja-JP" sz="1600" b="1">
            <a:solidFill>
              <a:schemeClr val="tx1"/>
            </a:solidFill>
          </a:endParaRPr>
        </a:p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2266950</xdr:colOff>
      <xdr:row>10</xdr:row>
      <xdr:rowOff>38100</xdr:rowOff>
    </xdr:from>
    <xdr:to>
      <xdr:col>6</xdr:col>
      <xdr:colOff>3924300</xdr:colOff>
      <xdr:row>10</xdr:row>
      <xdr:rowOff>609600</xdr:rowOff>
    </xdr:to>
    <xdr:sp macro="" textlink="">
      <xdr:nvSpPr>
        <xdr:cNvPr id="34" name="角丸四角形吹き出し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/>
      </xdr:nvSpPr>
      <xdr:spPr>
        <a:xfrm>
          <a:off x="7362825" y="3038475"/>
          <a:ext cx="1657350" cy="571500"/>
        </a:xfrm>
        <a:prstGeom prst="wedgeRoundRectCallout">
          <a:avLst>
            <a:gd name="adj1" fmla="val -65661"/>
            <a:gd name="adj2" fmla="val -38107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l"/>
          <a:r>
            <a:rPr kumimoji="1" lang="ja-JP" altLang="en-US" sz="1100">
              <a:solidFill>
                <a:srgbClr val="C00000"/>
              </a:solidFill>
            </a:rPr>
            <a:t>当該事業場を所管する支店・本社を記入</a:t>
          </a:r>
        </a:p>
      </xdr:txBody>
    </xdr:sp>
    <xdr:clientData/>
  </xdr:twoCellAnchor>
  <xdr:twoCellAnchor>
    <xdr:from>
      <xdr:col>6</xdr:col>
      <xdr:colOff>1828800</xdr:colOff>
      <xdr:row>25</xdr:row>
      <xdr:rowOff>76200</xdr:rowOff>
    </xdr:from>
    <xdr:to>
      <xdr:col>6</xdr:col>
      <xdr:colOff>3924300</xdr:colOff>
      <xdr:row>25</xdr:row>
      <xdr:rowOff>723900</xdr:rowOff>
    </xdr:to>
    <xdr:sp macro="" textlink="">
      <xdr:nvSpPr>
        <xdr:cNvPr id="35" name="角丸四角形吹き出し 34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/>
      </xdr:nvSpPr>
      <xdr:spPr>
        <a:xfrm>
          <a:off x="6924675" y="8896350"/>
          <a:ext cx="2095500" cy="647700"/>
        </a:xfrm>
        <a:prstGeom prst="wedgeRoundRectCallout">
          <a:avLst>
            <a:gd name="adj1" fmla="val -54924"/>
            <a:gd name="adj2" fmla="val -31618"/>
            <a:gd name="adj3" fmla="val 16667"/>
          </a:avLst>
        </a:prstGeom>
        <a:noFill/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労働保険を掛けた支店長・社長等の支店・本社を記入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  <xdr:twoCellAnchor>
    <xdr:from>
      <xdr:col>6</xdr:col>
      <xdr:colOff>857250</xdr:colOff>
      <xdr:row>31</xdr:row>
      <xdr:rowOff>419100</xdr:rowOff>
    </xdr:from>
    <xdr:to>
      <xdr:col>6</xdr:col>
      <xdr:colOff>3981450</xdr:colOff>
      <xdr:row>34</xdr:row>
      <xdr:rowOff>133350</xdr:rowOff>
    </xdr:to>
    <xdr:sp macro="" textlink="">
      <xdr:nvSpPr>
        <xdr:cNvPr id="2" name="角丸四角形吹き出し 5">
          <a:extLst>
            <a:ext uri="{FF2B5EF4-FFF2-40B4-BE49-F238E27FC236}">
              <a16:creationId xmlns:a16="http://schemas.microsoft.com/office/drawing/2014/main" id="{0F383354-4525-4AF3-B85B-87E105860244}"/>
            </a:ext>
          </a:extLst>
        </xdr:cNvPr>
        <xdr:cNvSpPr/>
      </xdr:nvSpPr>
      <xdr:spPr>
        <a:xfrm>
          <a:off x="5953125" y="10515600"/>
          <a:ext cx="3124200" cy="504825"/>
        </a:xfrm>
        <a:prstGeom prst="wedgeRoundRectCallout">
          <a:avLst>
            <a:gd name="adj1" fmla="val -33082"/>
            <a:gd name="adj2" fmla="val -70915"/>
            <a:gd name="adj3" fmla="val 16667"/>
          </a:avLst>
        </a:prstGeom>
        <a:solidFill>
          <a:schemeClr val="bg1"/>
        </a:solidFill>
        <a:ln w="28575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元請会社が現場ごとに加入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成立</a:t>
          </a:r>
          <a:r>
            <a:rPr kumimoji="1" lang="en-US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)</a:t>
          </a:r>
          <a:r>
            <a:rPr kumimoji="1" lang="ja-JP" altLang="en-US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した労災保険番号を</a:t>
          </a:r>
          <a:r>
            <a:rPr kumimoji="1" lang="ja-JP" altLang="ja-JP" sz="110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記入</a:t>
          </a:r>
          <a:endParaRPr lang="ja-JP" altLang="ja-JP">
            <a:solidFill>
              <a:srgbClr val="C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noFill/>
        <a:ln w="28575">
          <a:solidFill>
            <a:srgbClr val="C00000"/>
          </a:solidFill>
        </a:ln>
      </a:spPr>
      <a:bodyPr vertOverflow="clip" horzOverflow="clip" rtlCol="0" anchor="ctr"/>
      <a:lstStyle>
        <a:defPPr algn="ctr">
          <a:defRPr kumimoji="1" sz="1100">
            <a:solidFill>
              <a:srgbClr val="C00000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K50"/>
  <sheetViews>
    <sheetView showGridLines="0" tabSelected="1" view="pageBreakPreview" zoomScaleNormal="100" zoomScaleSheetLayoutView="100" zoomScalePageLayoutView="70" workbookViewId="0">
      <selection activeCell="G3" sqref="G3"/>
    </sheetView>
  </sheetViews>
  <sheetFormatPr defaultRowHeight="13.5" x14ac:dyDescent="0.15"/>
  <cols>
    <col min="1" max="1" width="3" customWidth="1"/>
    <col min="2" max="2" width="18" customWidth="1"/>
    <col min="3" max="3" width="19.375" customWidth="1"/>
    <col min="4" max="4" width="2.75" customWidth="1"/>
    <col min="5" max="5" width="23.625" customWidth="1"/>
    <col min="6" max="6" width="0.125" customWidth="1"/>
    <col min="7" max="7" width="52.5" customWidth="1"/>
    <col min="8" max="8" width="2.75" customWidth="1"/>
    <col min="9" max="9" width="9" style="21" hidden="1" customWidth="1"/>
    <col min="10" max="11" width="9" style="59" hidden="1" customWidth="1"/>
  </cols>
  <sheetData>
    <row r="1" spans="1:11" x14ac:dyDescent="0.15">
      <c r="B1" s="42" t="s">
        <v>14</v>
      </c>
      <c r="G1" s="119">
        <v>45369</v>
      </c>
    </row>
    <row r="2" spans="1:11" ht="30" customHeight="1" x14ac:dyDescent="0.15">
      <c r="A2" s="8"/>
      <c r="B2" s="63" t="s">
        <v>1</v>
      </c>
      <c r="C2" s="63"/>
      <c r="D2" s="63"/>
      <c r="E2" s="63"/>
      <c r="F2" s="63"/>
      <c r="G2" s="63"/>
    </row>
    <row r="3" spans="1:11" ht="19.5" customHeight="1" x14ac:dyDescent="0.15">
      <c r="B3" s="31" t="s">
        <v>13</v>
      </c>
      <c r="C3" s="35"/>
      <c r="D3" s="31"/>
      <c r="E3" s="33" t="s">
        <v>3</v>
      </c>
      <c r="F3" s="108"/>
      <c r="G3" s="107"/>
      <c r="I3" s="21">
        <f>G3</f>
        <v>0</v>
      </c>
    </row>
    <row r="4" spans="1:11" ht="19.5" customHeight="1" x14ac:dyDescent="0.15">
      <c r="B4" s="43" t="s">
        <v>15</v>
      </c>
      <c r="C4" s="32"/>
      <c r="D4" s="31"/>
      <c r="E4" s="38"/>
      <c r="F4" s="31"/>
      <c r="G4" s="48"/>
    </row>
    <row r="5" spans="1:11" ht="19.5" customHeight="1" x14ac:dyDescent="0.15">
      <c r="B5" s="43" t="s">
        <v>33</v>
      </c>
      <c r="C5" s="32"/>
      <c r="D5" s="43"/>
      <c r="E5" s="34"/>
      <c r="F5" s="31"/>
      <c r="G5" s="49"/>
    </row>
    <row r="6" spans="1:11" ht="28.15" customHeight="1" x14ac:dyDescent="0.15">
      <c r="B6" s="126" t="s">
        <v>9</v>
      </c>
      <c r="C6" s="126" t="s">
        <v>32</v>
      </c>
      <c r="D6" s="128" t="s">
        <v>34</v>
      </c>
      <c r="E6" s="129"/>
      <c r="F6" s="26"/>
      <c r="G6" s="50"/>
      <c r="H6" s="18"/>
      <c r="I6" s="21" t="str">
        <f>CLEAN(G6)</f>
        <v/>
      </c>
    </row>
    <row r="7" spans="1:11" ht="28.15" customHeight="1" x14ac:dyDescent="0.15">
      <c r="B7" s="126"/>
      <c r="C7" s="126"/>
      <c r="D7" s="130" t="s">
        <v>59</v>
      </c>
      <c r="E7" s="131"/>
      <c r="F7" s="25" t="s">
        <v>2</v>
      </c>
      <c r="G7" s="52"/>
      <c r="I7" s="21" t="e">
        <f>VLOOKUP(G7,J7:K15,2,FALSE)</f>
        <v>#N/A</v>
      </c>
      <c r="J7" s="59" t="s">
        <v>16</v>
      </c>
      <c r="K7" s="59">
        <v>1</v>
      </c>
    </row>
    <row r="8" spans="1:11" ht="28.15" customHeight="1" x14ac:dyDescent="0.15">
      <c r="B8" s="126"/>
      <c r="C8" s="127"/>
      <c r="D8" s="128" t="s">
        <v>58</v>
      </c>
      <c r="E8" s="129"/>
      <c r="F8" s="27" t="s">
        <v>4</v>
      </c>
      <c r="G8" s="10"/>
      <c r="I8" s="21">
        <f>IF(G8="はい",1,0)</f>
        <v>0</v>
      </c>
      <c r="J8" s="59" t="s">
        <v>17</v>
      </c>
      <c r="K8" s="59">
        <v>2</v>
      </c>
    </row>
    <row r="9" spans="1:11" ht="28.15" customHeight="1" x14ac:dyDescent="0.15">
      <c r="B9" s="126"/>
      <c r="C9" s="127"/>
      <c r="D9" s="128" t="s">
        <v>57</v>
      </c>
      <c r="E9" s="129"/>
      <c r="F9" s="11" t="s">
        <v>62</v>
      </c>
      <c r="G9" s="61"/>
      <c r="H9" s="28"/>
      <c r="I9" s="22">
        <f>G9</f>
        <v>0</v>
      </c>
      <c r="J9" s="59" t="s">
        <v>18</v>
      </c>
      <c r="K9" s="59">
        <v>3</v>
      </c>
    </row>
    <row r="10" spans="1:11" ht="23.25" customHeight="1" x14ac:dyDescent="0.15">
      <c r="B10" s="126"/>
      <c r="C10" s="127"/>
      <c r="D10" s="128" t="s">
        <v>56</v>
      </c>
      <c r="E10" s="129"/>
      <c r="F10" s="11" t="s">
        <v>7</v>
      </c>
      <c r="G10" s="62"/>
      <c r="H10" s="28"/>
      <c r="I10" s="22">
        <f>G10</f>
        <v>0</v>
      </c>
      <c r="J10" s="59" t="s">
        <v>19</v>
      </c>
      <c r="K10" s="59">
        <v>4</v>
      </c>
    </row>
    <row r="11" spans="1:11" ht="51" customHeight="1" x14ac:dyDescent="0.15">
      <c r="B11" s="126"/>
      <c r="C11" s="127"/>
      <c r="D11" s="128" t="s">
        <v>55</v>
      </c>
      <c r="E11" s="129"/>
      <c r="F11" s="12"/>
      <c r="G11" s="29"/>
      <c r="I11" s="21" t="str">
        <f>CLEAN(G11)</f>
        <v/>
      </c>
      <c r="J11" s="59" t="s">
        <v>20</v>
      </c>
      <c r="K11" s="59">
        <v>5</v>
      </c>
    </row>
    <row r="12" spans="1:11" ht="28.15" customHeight="1" x14ac:dyDescent="0.15">
      <c r="B12" s="126"/>
      <c r="C12" s="127"/>
      <c r="D12" s="128" t="s">
        <v>54</v>
      </c>
      <c r="E12" s="129"/>
      <c r="F12" s="11" t="s">
        <v>6</v>
      </c>
      <c r="G12" s="46"/>
      <c r="I12" s="23">
        <f>G12</f>
        <v>0</v>
      </c>
      <c r="J12" s="59" t="s">
        <v>21</v>
      </c>
      <c r="K12" s="59">
        <v>6</v>
      </c>
    </row>
    <row r="13" spans="1:11" ht="28.15" customHeight="1" x14ac:dyDescent="0.15">
      <c r="B13" s="126"/>
      <c r="C13" s="126" t="s">
        <v>11</v>
      </c>
      <c r="D13" s="132" t="s">
        <v>53</v>
      </c>
      <c r="E13" s="132"/>
      <c r="F13" s="13"/>
      <c r="G13" s="45"/>
      <c r="I13" s="21" t="str">
        <f>CLEAN(G13)</f>
        <v/>
      </c>
      <c r="J13" s="59" t="s">
        <v>22</v>
      </c>
      <c r="K13" s="59">
        <v>7</v>
      </c>
    </row>
    <row r="14" spans="1:11" ht="45" customHeight="1" x14ac:dyDescent="0.15">
      <c r="B14" s="126"/>
      <c r="C14" s="126"/>
      <c r="D14" s="132" t="s">
        <v>52</v>
      </c>
      <c r="E14" s="132"/>
      <c r="F14" s="13"/>
      <c r="G14" s="45"/>
      <c r="I14" s="21" t="str">
        <f>CLEAN(G14)</f>
        <v/>
      </c>
      <c r="J14" s="59" t="s">
        <v>23</v>
      </c>
      <c r="K14" s="59">
        <v>8</v>
      </c>
    </row>
    <row r="15" spans="1:11" ht="52.5" customHeight="1" x14ac:dyDescent="0.15">
      <c r="B15" s="126"/>
      <c r="C15" s="127"/>
      <c r="D15" s="132" t="s">
        <v>51</v>
      </c>
      <c r="E15" s="132"/>
      <c r="F15" s="13"/>
      <c r="G15" s="41"/>
      <c r="I15" s="21" t="str">
        <f>CLEAN(G15)</f>
        <v/>
      </c>
      <c r="J15" s="59" t="s">
        <v>24</v>
      </c>
      <c r="K15" s="59">
        <v>9</v>
      </c>
    </row>
    <row r="16" spans="1:11" ht="18" customHeight="1" x14ac:dyDescent="0.15">
      <c r="B16" s="126"/>
      <c r="C16" s="127"/>
      <c r="D16" s="133" t="s">
        <v>50</v>
      </c>
      <c r="E16" s="134"/>
      <c r="F16" s="14" t="s">
        <v>27</v>
      </c>
      <c r="G16" s="53"/>
      <c r="I16" s="21" t="str">
        <f>TEXT(G16,"yyyymm")</f>
        <v>190001</v>
      </c>
    </row>
    <row r="17" spans="2:9" ht="18" customHeight="1" x14ac:dyDescent="0.15">
      <c r="B17" s="126"/>
      <c r="C17" s="127"/>
      <c r="D17" s="124"/>
      <c r="E17" s="125"/>
      <c r="F17" s="14" t="s">
        <v>28</v>
      </c>
      <c r="G17" s="54"/>
      <c r="I17" s="21" t="str">
        <f>TEXT(G17,"yyyymm")</f>
        <v>190001</v>
      </c>
    </row>
    <row r="18" spans="2:9" ht="17.25" customHeight="1" x14ac:dyDescent="0.15">
      <c r="B18" s="126"/>
      <c r="C18" s="127"/>
      <c r="D18" s="135" t="s">
        <v>8</v>
      </c>
      <c r="E18" s="136"/>
      <c r="F18" s="14" t="s">
        <v>29</v>
      </c>
      <c r="G18" s="55"/>
      <c r="I18" s="21" t="str">
        <f>IF(ISBLANK(G18),"",TEXT(G18,"yyyymm"))</f>
        <v/>
      </c>
    </row>
    <row r="19" spans="2:9" ht="17.25" customHeight="1" x14ac:dyDescent="0.15">
      <c r="B19" s="126"/>
      <c r="C19" s="127"/>
      <c r="D19" s="137"/>
      <c r="E19" s="138"/>
      <c r="F19" s="14" t="s">
        <v>30</v>
      </c>
      <c r="G19" s="56"/>
      <c r="I19" s="21" t="str">
        <f>IF(ISBLANK(G19),"",TEXT(G19,"yyyymm"))</f>
        <v/>
      </c>
    </row>
    <row r="20" spans="2:9" ht="17.25" customHeight="1" x14ac:dyDescent="0.15">
      <c r="B20" s="126"/>
      <c r="C20" s="127"/>
      <c r="D20" s="139"/>
      <c r="E20" s="140"/>
      <c r="F20" s="51" t="s">
        <v>25</v>
      </c>
      <c r="G20" s="60"/>
      <c r="I20" s="21" t="str">
        <f>IF(ISBLANK(G20),"",G20)</f>
        <v/>
      </c>
    </row>
    <row r="21" spans="2:9" ht="18" customHeight="1" x14ac:dyDescent="0.15">
      <c r="B21" s="126"/>
      <c r="C21" s="127"/>
      <c r="D21" s="124" t="s">
        <v>96</v>
      </c>
      <c r="E21" s="125"/>
      <c r="F21" s="105" t="s">
        <v>97</v>
      </c>
      <c r="G21" s="106"/>
      <c r="I21" s="21" t="str">
        <f>IF(ISBLANK(G21),"",TEXT(G21,"yyyymm"))</f>
        <v/>
      </c>
    </row>
    <row r="22" spans="2:9" ht="28.15" customHeight="1" x14ac:dyDescent="0.15">
      <c r="B22" s="126"/>
      <c r="C22" s="158" t="s">
        <v>12</v>
      </c>
      <c r="D22" s="159" t="s">
        <v>49</v>
      </c>
      <c r="E22" s="160"/>
      <c r="F22" s="13"/>
      <c r="G22" s="45"/>
      <c r="I22" s="21" t="str">
        <f t="shared" ref="I22:I26" si="0">CLEAN(G22)</f>
        <v/>
      </c>
    </row>
    <row r="23" spans="2:9" ht="38.25" customHeight="1" x14ac:dyDescent="0.15">
      <c r="B23" s="126"/>
      <c r="C23" s="158"/>
      <c r="D23" s="141" t="s">
        <v>48</v>
      </c>
      <c r="E23" s="142"/>
      <c r="F23" s="13"/>
      <c r="G23" s="45"/>
      <c r="I23" s="21" t="str">
        <f t="shared" si="0"/>
        <v/>
      </c>
    </row>
    <row r="24" spans="2:9" ht="36.75" customHeight="1" x14ac:dyDescent="0.15">
      <c r="B24" s="126"/>
      <c r="C24" s="158"/>
      <c r="D24" s="141" t="s">
        <v>47</v>
      </c>
      <c r="E24" s="161"/>
      <c r="F24" s="11"/>
      <c r="G24" s="45"/>
      <c r="I24" s="21" t="str">
        <f t="shared" si="0"/>
        <v/>
      </c>
    </row>
    <row r="25" spans="2:9" ht="28.15" customHeight="1" x14ac:dyDescent="0.15">
      <c r="B25" s="126"/>
      <c r="C25" s="158"/>
      <c r="D25" s="141" t="s">
        <v>46</v>
      </c>
      <c r="E25" s="142"/>
      <c r="F25" s="16"/>
      <c r="G25" s="44"/>
      <c r="I25" s="22">
        <f t="shared" ref="I25:I30" si="1">G25</f>
        <v>0</v>
      </c>
    </row>
    <row r="26" spans="2:9" ht="60" customHeight="1" x14ac:dyDescent="0.15">
      <c r="B26" s="126"/>
      <c r="C26" s="158"/>
      <c r="D26" s="141" t="s">
        <v>45</v>
      </c>
      <c r="E26" s="142"/>
      <c r="F26" s="16"/>
      <c r="G26" s="41"/>
      <c r="I26" s="21" t="str">
        <f t="shared" si="0"/>
        <v/>
      </c>
    </row>
    <row r="27" spans="2:9" ht="28.15" customHeight="1" x14ac:dyDescent="0.15">
      <c r="B27" s="126"/>
      <c r="C27" s="158"/>
      <c r="D27" s="141" t="s">
        <v>44</v>
      </c>
      <c r="E27" s="142"/>
      <c r="F27" s="13" t="s">
        <v>6</v>
      </c>
      <c r="G27" s="46"/>
      <c r="I27" s="21">
        <f t="shared" ref="I27" si="2">G27</f>
        <v>0</v>
      </c>
    </row>
    <row r="28" spans="2:9" ht="38.25" customHeight="1" x14ac:dyDescent="0.15">
      <c r="B28" s="126"/>
      <c r="C28" s="158"/>
      <c r="D28" s="141" t="s">
        <v>98</v>
      </c>
      <c r="E28" s="142"/>
      <c r="F28" s="13"/>
      <c r="G28" s="45"/>
      <c r="I28" s="21" t="str">
        <f t="shared" ref="I28" si="3">CLEAN(G28)</f>
        <v/>
      </c>
    </row>
    <row r="29" spans="2:9" ht="28.15" customHeight="1" x14ac:dyDescent="0.15">
      <c r="B29" s="126"/>
      <c r="C29" s="158"/>
      <c r="D29" s="141" t="s">
        <v>102</v>
      </c>
      <c r="E29" s="142"/>
      <c r="F29" s="13" t="s">
        <v>6</v>
      </c>
      <c r="G29" s="46"/>
      <c r="I29" s="21">
        <f t="shared" ref="I29" si="4">G29</f>
        <v>0</v>
      </c>
    </row>
    <row r="30" spans="2:9" ht="28.15" customHeight="1" x14ac:dyDescent="0.15">
      <c r="B30" s="126"/>
      <c r="C30" s="158"/>
      <c r="D30" s="141" t="s">
        <v>99</v>
      </c>
      <c r="E30" s="142"/>
      <c r="F30" s="13" t="s">
        <v>6</v>
      </c>
      <c r="G30" s="46"/>
      <c r="I30" s="21">
        <f t="shared" si="1"/>
        <v>0</v>
      </c>
    </row>
    <row r="31" spans="2:9" ht="12.75" customHeight="1" x14ac:dyDescent="0.15">
      <c r="B31" s="4"/>
      <c r="C31" s="4"/>
      <c r="D31" s="5"/>
      <c r="E31" s="5"/>
      <c r="F31" s="9"/>
      <c r="G31" s="6"/>
    </row>
    <row r="32" spans="2:9" ht="34.5" customHeight="1" x14ac:dyDescent="0.15">
      <c r="B32" s="143" t="s">
        <v>114</v>
      </c>
      <c r="C32" s="144"/>
      <c r="D32" s="144"/>
      <c r="E32" s="145"/>
      <c r="F32" s="12" t="s">
        <v>6</v>
      </c>
      <c r="G32" s="57"/>
      <c r="I32" s="22">
        <f>G32</f>
        <v>0</v>
      </c>
    </row>
    <row r="33" spans="2:9" ht="15.75" customHeight="1" x14ac:dyDescent="0.15">
      <c r="B33" s="65" t="s">
        <v>5</v>
      </c>
      <c r="C33" s="7"/>
      <c r="D33" s="5"/>
      <c r="E33" s="5"/>
      <c r="F33" s="9"/>
      <c r="G33" s="6"/>
    </row>
    <row r="34" spans="2:9" ht="12" customHeight="1" x14ac:dyDescent="0.15">
      <c r="B34" s="7"/>
      <c r="C34" s="7"/>
      <c r="D34" s="5"/>
      <c r="E34" s="5"/>
      <c r="F34" s="9"/>
      <c r="G34" s="6"/>
    </row>
    <row r="35" spans="2:9" ht="28.15" customHeight="1" x14ac:dyDescent="0.15">
      <c r="B35" s="146" t="s">
        <v>0</v>
      </c>
      <c r="C35" s="147"/>
      <c r="D35" s="162" t="s">
        <v>10</v>
      </c>
      <c r="E35" s="163"/>
      <c r="F35" s="17"/>
      <c r="G35" s="15" t="s">
        <v>61</v>
      </c>
      <c r="H35" s="2"/>
    </row>
    <row r="36" spans="2:9" ht="28.15" customHeight="1" x14ac:dyDescent="0.15">
      <c r="B36" s="148"/>
      <c r="C36" s="149"/>
      <c r="D36" s="39" t="s">
        <v>43</v>
      </c>
      <c r="E36" s="40"/>
      <c r="F36" s="13" t="s">
        <v>2</v>
      </c>
      <c r="G36" s="104"/>
      <c r="H36" s="2"/>
      <c r="I36" s="21">
        <f>IF(G36="有",1,0)</f>
        <v>0</v>
      </c>
    </row>
    <row r="37" spans="2:9" ht="28.15" customHeight="1" x14ac:dyDescent="0.15">
      <c r="B37" s="150"/>
      <c r="C37" s="151"/>
      <c r="D37" s="39" t="s">
        <v>42</v>
      </c>
      <c r="E37" s="40"/>
      <c r="F37" s="103" t="s">
        <v>2</v>
      </c>
      <c r="G37" s="104"/>
      <c r="H37" s="2"/>
      <c r="I37" s="21">
        <f>IF(G37="有",1,0)</f>
        <v>0</v>
      </c>
    </row>
    <row r="38" spans="2:9" ht="16.5" customHeight="1" x14ac:dyDescent="0.15">
      <c r="B38" s="2"/>
      <c r="C38" s="3"/>
      <c r="D38" s="3"/>
      <c r="E38" s="3"/>
      <c r="F38" s="3"/>
      <c r="G38" s="2"/>
    </row>
    <row r="39" spans="2:9" ht="28.15" customHeight="1" x14ac:dyDescent="0.15">
      <c r="B39" s="152" t="s">
        <v>100</v>
      </c>
      <c r="C39" s="153"/>
      <c r="D39" s="36" t="s">
        <v>41</v>
      </c>
      <c r="E39" s="37"/>
      <c r="F39" s="12" t="s">
        <v>26</v>
      </c>
      <c r="G39" s="58"/>
      <c r="I39" s="24" t="str">
        <f>TEXT(G39,"yyyymmdd")</f>
        <v>19000100</v>
      </c>
    </row>
    <row r="40" spans="2:9" ht="28.15" customHeight="1" x14ac:dyDescent="0.15">
      <c r="B40" s="154"/>
      <c r="C40" s="155"/>
      <c r="D40" s="36" t="s">
        <v>40</v>
      </c>
      <c r="E40" s="37"/>
      <c r="F40" s="19"/>
      <c r="G40" s="64"/>
      <c r="H40" s="2"/>
      <c r="I40" s="21" t="str">
        <f t="shared" ref="I40" si="5">CLEAN(G40)</f>
        <v/>
      </c>
    </row>
    <row r="41" spans="2:9" ht="28.15" customHeight="1" x14ac:dyDescent="0.15">
      <c r="B41" s="154"/>
      <c r="C41" s="155"/>
      <c r="D41" s="36" t="s">
        <v>39</v>
      </c>
      <c r="E41" s="37"/>
      <c r="F41" s="19"/>
      <c r="G41" s="62"/>
      <c r="H41" s="2"/>
    </row>
    <row r="42" spans="2:9" ht="49.5" customHeight="1" x14ac:dyDescent="0.15">
      <c r="B42" s="154"/>
      <c r="C42" s="155"/>
      <c r="D42" s="36" t="s">
        <v>38</v>
      </c>
      <c r="E42" s="37"/>
      <c r="F42" s="20"/>
      <c r="G42" s="47"/>
      <c r="H42" s="2"/>
      <c r="I42" s="21" t="str">
        <f t="shared" ref="I42:I45" si="6">CLEAN(G42)</f>
        <v/>
      </c>
    </row>
    <row r="43" spans="2:9" ht="28.15" customHeight="1" x14ac:dyDescent="0.15">
      <c r="B43" s="154"/>
      <c r="C43" s="155"/>
      <c r="D43" s="36" t="s">
        <v>37</v>
      </c>
      <c r="E43" s="37"/>
      <c r="F43" s="20"/>
      <c r="G43" s="47"/>
      <c r="H43" s="2"/>
      <c r="I43" s="21" t="str">
        <f t="shared" si="6"/>
        <v/>
      </c>
    </row>
    <row r="44" spans="2:9" ht="28.15" customHeight="1" x14ac:dyDescent="0.15">
      <c r="B44" s="154"/>
      <c r="C44" s="155"/>
      <c r="D44" s="36" t="s">
        <v>91</v>
      </c>
      <c r="E44" s="37"/>
      <c r="F44" s="20"/>
      <c r="G44" s="47"/>
      <c r="H44" s="2"/>
      <c r="I44" s="21" t="str">
        <f t="shared" si="6"/>
        <v/>
      </c>
    </row>
    <row r="45" spans="2:9" ht="28.15" customHeight="1" x14ac:dyDescent="0.15">
      <c r="B45" s="154"/>
      <c r="C45" s="155"/>
      <c r="D45" s="36" t="s">
        <v>36</v>
      </c>
      <c r="E45" s="37"/>
      <c r="F45" s="20"/>
      <c r="G45" s="47"/>
      <c r="H45" s="2"/>
      <c r="I45" s="21" t="str">
        <f t="shared" si="6"/>
        <v/>
      </c>
    </row>
    <row r="46" spans="2:9" ht="28.15" customHeight="1" x14ac:dyDescent="0.15">
      <c r="B46" s="156"/>
      <c r="C46" s="157"/>
      <c r="D46" s="36" t="s">
        <v>35</v>
      </c>
      <c r="E46" s="37"/>
      <c r="F46" s="30" t="s">
        <v>6</v>
      </c>
      <c r="G46" s="46"/>
      <c r="H46" s="2"/>
      <c r="I46" s="21">
        <f>G46</f>
        <v>0</v>
      </c>
    </row>
    <row r="47" spans="2:9" ht="28.15" hidden="1" customHeight="1" x14ac:dyDescent="0.15">
      <c r="C47" s="1"/>
      <c r="D47" s="120" t="s">
        <v>110</v>
      </c>
      <c r="E47" s="121"/>
      <c r="F47" s="17"/>
      <c r="G47" s="15"/>
    </row>
    <row r="48" spans="2:9" ht="28.15" hidden="1" customHeight="1" x14ac:dyDescent="0.15">
      <c r="D48" s="120" t="s">
        <v>111</v>
      </c>
      <c r="E48" s="122"/>
      <c r="F48" s="17"/>
      <c r="G48" s="123"/>
    </row>
    <row r="49" spans="4:7" ht="28.15" hidden="1" customHeight="1" x14ac:dyDescent="0.15">
      <c r="D49" s="120" t="s">
        <v>112</v>
      </c>
      <c r="E49" s="122"/>
      <c r="F49" s="17"/>
      <c r="G49" s="123"/>
    </row>
    <row r="50" spans="4:7" ht="28.15" hidden="1" customHeight="1" x14ac:dyDescent="0.15">
      <c r="D50" s="120" t="s">
        <v>113</v>
      </c>
      <c r="E50" s="122"/>
      <c r="F50" s="17"/>
      <c r="G50" s="123"/>
    </row>
  </sheetData>
  <sheetProtection algorithmName="SHA-512" hashValue="mEDHnKhW3SPrD1uTtA7eoQxGGNXNzXYzR7Wz8OFRVv11UZuas+c9qNwt0Np4Fxx93a9YRZ9Bp4mFYqorvEvJ+A==" saltValue="jC2OdZQXDB1P/URhrE40Ug==" spinCount="100000" sheet="1" selectLockedCells="1"/>
  <mergeCells count="30">
    <mergeCell ref="D29:E29"/>
    <mergeCell ref="B32:E32"/>
    <mergeCell ref="B35:C37"/>
    <mergeCell ref="B39:C46"/>
    <mergeCell ref="C22:C30"/>
    <mergeCell ref="D22:E22"/>
    <mergeCell ref="D23:E23"/>
    <mergeCell ref="D24:E24"/>
    <mergeCell ref="D25:E25"/>
    <mergeCell ref="D26:E26"/>
    <mergeCell ref="D30:E30"/>
    <mergeCell ref="D35:E35"/>
    <mergeCell ref="D28:E28"/>
    <mergeCell ref="D27:E27"/>
    <mergeCell ref="D21:E21"/>
    <mergeCell ref="B6:B30"/>
    <mergeCell ref="C6:C12"/>
    <mergeCell ref="D6:E6"/>
    <mergeCell ref="D7:E7"/>
    <mergeCell ref="D8:E8"/>
    <mergeCell ref="D9:E9"/>
    <mergeCell ref="D10:E10"/>
    <mergeCell ref="D11:E11"/>
    <mergeCell ref="D12:E12"/>
    <mergeCell ref="C13:C21"/>
    <mergeCell ref="D13:E13"/>
    <mergeCell ref="D14:E14"/>
    <mergeCell ref="D15:E15"/>
    <mergeCell ref="D16:E17"/>
    <mergeCell ref="D18:E20"/>
  </mergeCells>
  <phoneticPr fontId="2"/>
  <conditionalFormatting sqref="G6:G17 G3 G22:G23 G25:G30 G32 G36:G37 G39:G46">
    <cfRule type="containsBlanks" dxfId="27" priority="7">
      <formula>LEN(TRIM(G3))=0</formula>
    </cfRule>
  </conditionalFormatting>
  <conditionalFormatting sqref="G9">
    <cfRule type="expression" dxfId="26" priority="2">
      <formula>$G$8="はい"</formula>
    </cfRule>
  </conditionalFormatting>
  <conditionalFormatting sqref="G21">
    <cfRule type="expression" dxfId="25" priority="1">
      <formula>#REF!="未貫通"</formula>
    </cfRule>
    <cfRule type="notContainsBlanks" dxfId="24" priority="4">
      <formula>LEN(TRIM(G21))&gt;0</formula>
    </cfRule>
    <cfRule type="expression" dxfId="23" priority="5">
      <formula>#REF!="貫通"</formula>
    </cfRule>
  </conditionalFormatting>
  <dataValidations count="14">
    <dataValidation type="date" imeMode="off" allowBlank="1" showInputMessage="1" showErrorMessage="1" errorTitle="入力エラー" error="記入例_x000a_2019年1月の場合_x000a_2019/1_x000a__x000a_確認後、キャンセルボタンをクリック" sqref="G16:G19 G21" xr:uid="{00000000-0002-0000-0000-000000000000}">
      <formula1>1</formula1>
      <formula2>401768</formula2>
    </dataValidation>
    <dataValidation type="list" allowBlank="1" showInputMessage="1" showErrorMessage="1" errorTitle="入力エラー" error="「有」または「無」を選択してください。_x000a__x000a_確認後、キャンセルボタンをクリック" sqref="G36:G37" xr:uid="{00000000-0002-0000-0000-000001000000}">
      <formula1>"有,無"</formula1>
    </dataValidation>
    <dataValidation type="textLength" imeMode="on" allowBlank="1" showInputMessage="1" showErrorMessage="1" errorTitle="入力エラー" error="30桁以内で入力してください。_x000a__x000a_確認後、キャンセルボタンをクリック" sqref="G44:G45" xr:uid="{00000000-0002-0000-0000-000002000000}">
      <formula1>1</formula1>
      <formula2>30</formula2>
    </dataValidation>
    <dataValidation type="textLength" imeMode="on" allowBlank="1" showInputMessage="1" showErrorMessage="1" errorTitle="入力エラー" error="60桁以内で入力してください。_x000a__x000a_確認後、キャンセルボタンをクリック" sqref="G6 G11 G13:G15 G40 G22:G24 G42:G43 G26 G28" xr:uid="{00000000-0002-0000-0000-000003000000}">
      <formula1>1</formula1>
      <formula2>60</formula2>
    </dataValidation>
    <dataValidation type="custom" imeMode="off" allowBlank="1" showInputMessage="1" showErrorMessage="1" errorTitle="入力エラー" error="7桁の数字で入力してください。_x000a_-（ハイフン）を入れずに入力して下さい。_x000a__x000a_確認後、キャンセルボタンをクリック" sqref="G10 G41" xr:uid="{00000000-0002-0000-0000-000004000000}">
      <formula1>AND(LENB(G10)=7,INT(ABS(G10))=G10*1)</formula1>
    </dataValidation>
    <dataValidation type="custom" imeMode="off" allowBlank="1" showInputMessage="1" showErrorMessage="1" errorTitle="入力エラー" error="10桁または11桁の数字で入力してください。_x000a_-（ハイフン）を入れずに入力して下さい。_x000a__x000a_確認後、キャンセルボタンをクリック" sqref="G29:G30 G12 G46 G27" xr:uid="{00000000-0002-0000-0000-000005000000}">
      <formula1>AND(OR(LENB(G12)=10,LENB(G12)=11),INT(ABS(G12))=G12*1)</formula1>
    </dataValidation>
    <dataValidation type="custom" imeMode="off" allowBlank="1" showInputMessage="1" showErrorMessage="1" errorTitle="入力エラー" error="法人番号に誤りがあります。_x000a_チェックデジットを含めた13桁の数字で入力してください。_x000a_チェックデジットに誤りがあった場合は入力エラーとなります。_x000a__x000a_確認後、キャンセルボタンをクリック" sqref="G9 G25" xr:uid="{00000000-0002-0000-0000-000006000000}">
      <formula1>VALUE(LEFT(G9,1))=9-MOD((RIGHT(G9,1)+MID(G9,2,1)*2+MID(G9,3,1)+MID(G9,4,1)*2+MID(G9,5,1)+MID(G9,6,1)*2+MID(G9,7,1)+MID(G9,8,1)*2+MID(G9,9,1)+MID(G9,10,1)*2+MID(G9,11,1)+MID(G9,12,1)*2),9)</formula1>
    </dataValidation>
    <dataValidation type="custom" imeMode="off" allowBlank="1" showInputMessage="1" showErrorMessage="1" errorTitle="入力エラー" error="0.1～999.9の範囲で入力してください。" sqref="G20" xr:uid="{00000000-0002-0000-0000-000007000000}">
      <formula1>AND(ROUND(G20,1)=G20,G20&lt;=999.9)</formula1>
    </dataValidation>
    <dataValidation type="custom" imeMode="off" allowBlank="1" showInputMessage="1" showErrorMessage="1" errorTitle="入力エラー" error="14桁の数字で入力してください。_x000a__x000a_確認後、キャンセルボタンをクリック" sqref="G32" xr:uid="{00000000-0002-0000-0000-000008000000}">
      <formula1>AND(LENB(G32)=14,INT(ABS(G32))=G32*1)</formula1>
    </dataValidation>
    <dataValidation type="date" imeMode="off" allowBlank="1" showInputMessage="1" showErrorMessage="1" errorTitle="入力エラー" error="記入例_x000a_2019年1月1日の場合_x000a_2019/1/1_x000a__x000a_確認後、キャンセルをクリック" sqref="G39" xr:uid="{00000000-0002-0000-0000-00000A000000}">
      <formula1>1</formula1>
      <formula2>401768</formula2>
    </dataValidation>
    <dataValidation type="list" allowBlank="1" showInputMessage="1" showErrorMessage="1" errorTitle="入力エラー" error="「1次」～「9次」の中から選択してください。_x000a__x000a_確認後、キャンセルボタンをクリック" sqref="G7" xr:uid="{00000000-0002-0000-0000-00000B000000}">
      <formula1>"1次,2次,3次,4次,5次,6次,7次,8次,9次"</formula1>
    </dataValidation>
    <dataValidation type="whole" allowBlank="1" showInputMessage="1" showErrorMessage="1" errorTitle="入力エラー" error="1～999の半角数字を入力して下さい。_x000a__x000a_確認後、キャンセルボタンをクリック" sqref="G4:G5" xr:uid="{00000000-0002-0000-0000-00000C000000}">
      <formula1>0</formula1>
      <formula2>999</formula2>
    </dataValidation>
    <dataValidation type="list" imeMode="off" allowBlank="1" showInputMessage="1" showErrorMessage="1" errorTitle="入力エラー" error="「はい」または「いいえ」を選択してください。_x000a__x000a_確認後、キャンセルボタンをクリック" sqref="G8" xr:uid="{00000000-0002-0000-0000-00000D000000}">
      <formula1>"はい,いいえ"</formula1>
    </dataValidation>
    <dataValidation type="whole" imeMode="off" allowBlank="1" showInputMessage="1" showErrorMessage="1" errorTitle="入力エラー" error="1～99999の範囲で入力して下さい。_x000a__x000a_確認後、キャンセルボタンをクリック" sqref="G3" xr:uid="{00000000-0002-0000-0000-00000E000000}">
      <formula1>1</formula1>
      <formula2>99999</formula2>
    </dataValidation>
  </dataValidations>
  <pageMargins left="0.70866141732283472" right="0.11811023622047245" top="0.55118110236220474" bottom="0" header="0.31496062992125984" footer="0.31496062992125984"/>
  <pageSetup paperSize="9" scale="69" fitToWidth="0" orientation="portrait" r:id="rId1"/>
  <headerFooter>
    <oddHeader>&amp;L【建災防-様式-ずい道01】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2"/>
    <pageSetUpPr fitToPage="1"/>
  </sheetPr>
  <dimension ref="A1:K47"/>
  <sheetViews>
    <sheetView showGridLines="0" zoomScaleNormal="100" zoomScaleSheetLayoutView="55" zoomScalePageLayoutView="70" workbookViewId="0"/>
  </sheetViews>
  <sheetFormatPr defaultColWidth="9" defaultRowHeight="13.5" x14ac:dyDescent="0.15"/>
  <cols>
    <col min="1" max="1" width="3" customWidth="1"/>
    <col min="2" max="2" width="18" customWidth="1"/>
    <col min="3" max="3" width="19.375" customWidth="1"/>
    <col min="4" max="4" width="2.75" customWidth="1"/>
    <col min="5" max="5" width="23.625" customWidth="1"/>
    <col min="6" max="6" width="0.125" customWidth="1"/>
    <col min="7" max="7" width="52.5" customWidth="1"/>
    <col min="8" max="8" width="2.75" customWidth="1"/>
    <col min="9" max="9" width="9" style="21" hidden="1" customWidth="1"/>
    <col min="10" max="11" width="9" style="59" hidden="1" customWidth="1"/>
  </cols>
  <sheetData>
    <row r="1" spans="1:11" x14ac:dyDescent="0.15">
      <c r="B1" s="42" t="s">
        <v>14</v>
      </c>
    </row>
    <row r="2" spans="1:11" ht="30" customHeight="1" x14ac:dyDescent="0.15">
      <c r="A2" s="8"/>
      <c r="B2" s="63" t="s">
        <v>1</v>
      </c>
      <c r="C2" s="63"/>
      <c r="D2" s="63"/>
      <c r="E2" s="63"/>
      <c r="F2" s="63"/>
      <c r="G2" s="63"/>
    </row>
    <row r="3" spans="1:11" ht="19.5" customHeight="1" x14ac:dyDescent="0.15">
      <c r="B3" s="31" t="s">
        <v>13</v>
      </c>
      <c r="C3" s="35"/>
      <c r="D3" s="31"/>
      <c r="E3" s="33" t="s">
        <v>3</v>
      </c>
      <c r="F3" s="110"/>
      <c r="G3" s="109">
        <v>20</v>
      </c>
      <c r="I3" s="21">
        <f>G3</f>
        <v>20</v>
      </c>
    </row>
    <row r="4" spans="1:11" ht="19.5" customHeight="1" x14ac:dyDescent="0.15">
      <c r="B4" s="43" t="s">
        <v>15</v>
      </c>
      <c r="C4" s="32"/>
      <c r="D4" s="31"/>
      <c r="E4" s="38"/>
      <c r="F4" s="31"/>
      <c r="G4" s="48"/>
    </row>
    <row r="5" spans="1:11" ht="19.5" customHeight="1" x14ac:dyDescent="0.15">
      <c r="B5" s="43" t="s">
        <v>33</v>
      </c>
      <c r="C5" s="32"/>
      <c r="D5" s="43"/>
      <c r="E5" s="34"/>
      <c r="F5" s="31"/>
      <c r="G5" s="49"/>
    </row>
    <row r="6" spans="1:11" ht="28.15" customHeight="1" x14ac:dyDescent="0.15">
      <c r="B6" s="126" t="s">
        <v>9</v>
      </c>
      <c r="C6" s="126" t="s">
        <v>32</v>
      </c>
      <c r="D6" s="128" t="s">
        <v>34</v>
      </c>
      <c r="E6" s="129"/>
      <c r="F6" s="11"/>
      <c r="G6" s="86" t="s">
        <v>63</v>
      </c>
      <c r="H6" s="18"/>
      <c r="I6" s="21" t="str">
        <f>CLEAN(G6)</f>
        <v>B建設株式会社○○支店</v>
      </c>
    </row>
    <row r="7" spans="1:11" ht="28.15" customHeight="1" x14ac:dyDescent="0.15">
      <c r="B7" s="126"/>
      <c r="C7" s="126"/>
      <c r="D7" s="130" t="s">
        <v>59</v>
      </c>
      <c r="E7" s="131"/>
      <c r="F7" s="16" t="s">
        <v>2</v>
      </c>
      <c r="G7" s="87" t="s">
        <v>65</v>
      </c>
      <c r="I7" s="21">
        <f>VLOOKUP(G7,J7:K15,2,FALSE)</f>
        <v>1</v>
      </c>
      <c r="J7" s="59" t="s">
        <v>16</v>
      </c>
      <c r="K7" s="59">
        <v>1</v>
      </c>
    </row>
    <row r="8" spans="1:11" ht="28.15" customHeight="1" x14ac:dyDescent="0.15">
      <c r="B8" s="126"/>
      <c r="C8" s="127"/>
      <c r="D8" s="128" t="s">
        <v>58</v>
      </c>
      <c r="E8" s="129"/>
      <c r="F8" s="11" t="s">
        <v>4</v>
      </c>
      <c r="G8" s="88" t="s">
        <v>66</v>
      </c>
      <c r="I8" s="21">
        <f>IF(G8="はい",1,0)</f>
        <v>0</v>
      </c>
      <c r="J8" s="59" t="s">
        <v>17</v>
      </c>
      <c r="K8" s="59">
        <v>2</v>
      </c>
    </row>
    <row r="9" spans="1:11" ht="28.15" customHeight="1" x14ac:dyDescent="0.15">
      <c r="B9" s="126"/>
      <c r="C9" s="127"/>
      <c r="D9" s="128" t="s">
        <v>57</v>
      </c>
      <c r="E9" s="129"/>
      <c r="F9" s="11" t="s">
        <v>62</v>
      </c>
      <c r="G9" s="89">
        <v>8700110005901</v>
      </c>
      <c r="H9" s="28"/>
      <c r="I9" s="22">
        <f>G9</f>
        <v>8700110005901</v>
      </c>
      <c r="J9" s="59" t="s">
        <v>18</v>
      </c>
      <c r="K9" s="59">
        <v>3</v>
      </c>
    </row>
    <row r="10" spans="1:11" ht="23.25" customHeight="1" x14ac:dyDescent="0.15">
      <c r="B10" s="126"/>
      <c r="C10" s="127"/>
      <c r="D10" s="128" t="s">
        <v>56</v>
      </c>
      <c r="E10" s="129"/>
      <c r="F10" s="11" t="s">
        <v>7</v>
      </c>
      <c r="G10" s="90" t="s">
        <v>67</v>
      </c>
      <c r="H10" s="28"/>
      <c r="I10" s="22" t="str">
        <f>G10</f>
        <v>1234567</v>
      </c>
      <c r="J10" s="59" t="s">
        <v>19</v>
      </c>
      <c r="K10" s="59">
        <v>4</v>
      </c>
    </row>
    <row r="11" spans="1:11" ht="51" customHeight="1" x14ac:dyDescent="0.15">
      <c r="B11" s="126"/>
      <c r="C11" s="127"/>
      <c r="D11" s="128" t="s">
        <v>55</v>
      </c>
      <c r="E11" s="129"/>
      <c r="F11" s="13"/>
      <c r="G11" s="91" t="s">
        <v>68</v>
      </c>
      <c r="I11" s="21" t="str">
        <f>CLEAN(G11)</f>
        <v>○○県○○市○○１－２－３</v>
      </c>
      <c r="J11" s="59" t="s">
        <v>20</v>
      </c>
      <c r="K11" s="59">
        <v>5</v>
      </c>
    </row>
    <row r="12" spans="1:11" ht="28.15" customHeight="1" x14ac:dyDescent="0.15">
      <c r="B12" s="126"/>
      <c r="C12" s="127"/>
      <c r="D12" s="128" t="s">
        <v>54</v>
      </c>
      <c r="E12" s="129"/>
      <c r="F12" s="11" t="s">
        <v>6</v>
      </c>
      <c r="G12" s="90" t="s">
        <v>83</v>
      </c>
      <c r="I12" s="23" t="str">
        <f>G12</f>
        <v>0001234567</v>
      </c>
      <c r="J12" s="59" t="s">
        <v>21</v>
      </c>
      <c r="K12" s="59">
        <v>6</v>
      </c>
    </row>
    <row r="13" spans="1:11" ht="28.15" customHeight="1" x14ac:dyDescent="0.15">
      <c r="B13" s="126"/>
      <c r="C13" s="126" t="s">
        <v>11</v>
      </c>
      <c r="D13" s="132" t="s">
        <v>53</v>
      </c>
      <c r="E13" s="132"/>
      <c r="F13" s="13"/>
      <c r="G13" s="92" t="s">
        <v>69</v>
      </c>
      <c r="I13" s="21" t="str">
        <f>CLEAN(G13)</f>
        <v>B建設株式会社○○支店</v>
      </c>
      <c r="J13" s="59" t="s">
        <v>22</v>
      </c>
      <c r="K13" s="59">
        <v>7</v>
      </c>
    </row>
    <row r="14" spans="1:11" ht="45" customHeight="1" x14ac:dyDescent="0.15">
      <c r="B14" s="126"/>
      <c r="C14" s="126"/>
      <c r="D14" s="132" t="s">
        <v>52</v>
      </c>
      <c r="E14" s="132"/>
      <c r="F14" s="13"/>
      <c r="G14" s="92" t="s">
        <v>70</v>
      </c>
      <c r="I14" s="21" t="str">
        <f>CLEAN(G14)</f>
        <v>××アルプストンネル工事作業所</v>
      </c>
      <c r="J14" s="59" t="s">
        <v>23</v>
      </c>
      <c r="K14" s="59">
        <v>8</v>
      </c>
    </row>
    <row r="15" spans="1:11" ht="52.5" customHeight="1" x14ac:dyDescent="0.15">
      <c r="B15" s="126"/>
      <c r="C15" s="127"/>
      <c r="D15" s="132" t="s">
        <v>51</v>
      </c>
      <c r="E15" s="132"/>
      <c r="F15" s="13"/>
      <c r="G15" s="91" t="s">
        <v>115</v>
      </c>
      <c r="I15" s="21" t="str">
        <f>CLEAN(G15)</f>
        <v>××県××市・・・・・地内</v>
      </c>
      <c r="J15" s="59" t="s">
        <v>24</v>
      </c>
      <c r="K15" s="59">
        <v>9</v>
      </c>
    </row>
    <row r="16" spans="1:11" ht="18" customHeight="1" x14ac:dyDescent="0.15">
      <c r="B16" s="126"/>
      <c r="C16" s="127"/>
      <c r="D16" s="133" t="s">
        <v>50</v>
      </c>
      <c r="E16" s="134"/>
      <c r="F16" s="13" t="s">
        <v>27</v>
      </c>
      <c r="G16" s="93">
        <v>43160</v>
      </c>
      <c r="I16" s="21" t="str">
        <f>TEXT(G16,"yyyymm")</f>
        <v>201803</v>
      </c>
    </row>
    <row r="17" spans="2:9" ht="18" customHeight="1" x14ac:dyDescent="0.15">
      <c r="B17" s="126"/>
      <c r="C17" s="127"/>
      <c r="D17" s="124"/>
      <c r="E17" s="125"/>
      <c r="F17" s="13" t="s">
        <v>28</v>
      </c>
      <c r="G17" s="94">
        <v>43891</v>
      </c>
      <c r="I17" s="21" t="str">
        <f>TEXT(G17,"yyyymm")</f>
        <v>202003</v>
      </c>
    </row>
    <row r="18" spans="2:9" ht="17.25" customHeight="1" x14ac:dyDescent="0.15">
      <c r="B18" s="126"/>
      <c r="C18" s="127"/>
      <c r="D18" s="135" t="s">
        <v>8</v>
      </c>
      <c r="E18" s="136"/>
      <c r="F18" s="13" t="s">
        <v>29</v>
      </c>
      <c r="G18" s="95">
        <v>43252</v>
      </c>
      <c r="I18" s="21" t="str">
        <f>IF(ISBLANK(G18),"",TEXT(G18,"yyyymm"))</f>
        <v>201806</v>
      </c>
    </row>
    <row r="19" spans="2:9" ht="17.25" customHeight="1" x14ac:dyDescent="0.15">
      <c r="B19" s="126"/>
      <c r="C19" s="127"/>
      <c r="D19" s="137"/>
      <c r="E19" s="138"/>
      <c r="F19" s="13" t="s">
        <v>30</v>
      </c>
      <c r="G19" s="96">
        <v>43282</v>
      </c>
      <c r="I19" s="21" t="str">
        <f>IF(ISBLANK(G19),"",TEXT(G19,"yyyymm"))</f>
        <v>201807</v>
      </c>
    </row>
    <row r="20" spans="2:9" ht="17.25" customHeight="1" x14ac:dyDescent="0.15">
      <c r="B20" s="126"/>
      <c r="C20" s="127"/>
      <c r="D20" s="139"/>
      <c r="E20" s="140"/>
      <c r="F20" s="13" t="s">
        <v>25</v>
      </c>
      <c r="G20" s="97">
        <v>2</v>
      </c>
      <c r="I20" s="21">
        <f>IF(ISBLANK(G20),"",G20)</f>
        <v>2</v>
      </c>
    </row>
    <row r="21" spans="2:9" ht="18" customHeight="1" x14ac:dyDescent="0.15">
      <c r="B21" s="126"/>
      <c r="C21" s="127"/>
      <c r="D21" s="124" t="s">
        <v>101</v>
      </c>
      <c r="E21" s="125"/>
      <c r="F21" s="13" t="s">
        <v>31</v>
      </c>
      <c r="G21" s="111">
        <v>43466</v>
      </c>
      <c r="I21" s="21" t="str">
        <f>IF(ISBLANK(G21),"",TEXT(G21,"yyyymm"))</f>
        <v>201901</v>
      </c>
    </row>
    <row r="22" spans="2:9" ht="28.15" customHeight="1" x14ac:dyDescent="0.15">
      <c r="B22" s="126"/>
      <c r="C22" s="158" t="s">
        <v>12</v>
      </c>
      <c r="D22" s="159" t="s">
        <v>49</v>
      </c>
      <c r="E22" s="160"/>
      <c r="F22" s="13"/>
      <c r="G22" s="92" t="s">
        <v>71</v>
      </c>
      <c r="I22" s="21" t="str">
        <f t="shared" ref="I22:I26" si="0">CLEAN(G22)</f>
        <v>国道××線××アルプストンネル建設工事</v>
      </c>
    </row>
    <row r="23" spans="2:9" ht="38.25" customHeight="1" x14ac:dyDescent="0.15">
      <c r="B23" s="126"/>
      <c r="C23" s="158"/>
      <c r="D23" s="141" t="s">
        <v>48</v>
      </c>
      <c r="E23" s="142"/>
      <c r="F23" s="13"/>
      <c r="G23" s="92" t="s">
        <v>72</v>
      </c>
      <c r="I23" s="21" t="str">
        <f t="shared" si="0"/>
        <v>A建設株式会社○○支店</v>
      </c>
    </row>
    <row r="24" spans="2:9" ht="36.75" customHeight="1" x14ac:dyDescent="0.15">
      <c r="B24" s="126"/>
      <c r="C24" s="158"/>
      <c r="D24" s="141" t="s">
        <v>47</v>
      </c>
      <c r="E24" s="161"/>
      <c r="F24" s="11"/>
      <c r="G24" s="92"/>
      <c r="I24" s="21" t="str">
        <f>CLEAN(G24)</f>
        <v/>
      </c>
    </row>
    <row r="25" spans="2:9" ht="28.15" customHeight="1" x14ac:dyDescent="0.15">
      <c r="B25" s="126"/>
      <c r="C25" s="158"/>
      <c r="D25" s="141" t="s">
        <v>46</v>
      </c>
      <c r="E25" s="142"/>
      <c r="F25" s="16"/>
      <c r="G25" s="89">
        <v>7123456789012</v>
      </c>
      <c r="I25" s="22">
        <f t="shared" ref="I25:I30" si="1">G25</f>
        <v>7123456789012</v>
      </c>
    </row>
    <row r="26" spans="2:9" ht="60" customHeight="1" x14ac:dyDescent="0.15">
      <c r="B26" s="126"/>
      <c r="C26" s="158"/>
      <c r="D26" s="141" t="s">
        <v>45</v>
      </c>
      <c r="E26" s="142"/>
      <c r="F26" s="16"/>
      <c r="G26" s="91" t="s">
        <v>74</v>
      </c>
      <c r="I26" s="21" t="str">
        <f t="shared" si="0"/>
        <v>○○県○○市○○９－８－７</v>
      </c>
    </row>
    <row r="27" spans="2:9" ht="28.15" customHeight="1" x14ac:dyDescent="0.15">
      <c r="B27" s="126"/>
      <c r="C27" s="158"/>
      <c r="D27" s="141" t="s">
        <v>44</v>
      </c>
      <c r="E27" s="142"/>
      <c r="F27" s="13" t="s">
        <v>6</v>
      </c>
      <c r="G27" s="90" t="s">
        <v>76</v>
      </c>
      <c r="I27" s="21" t="str">
        <f t="shared" ref="I27" si="2">G27</f>
        <v>0009876543</v>
      </c>
    </row>
    <row r="28" spans="2:9" ht="38.25" customHeight="1" x14ac:dyDescent="0.15">
      <c r="B28" s="126"/>
      <c r="C28" s="158"/>
      <c r="D28" s="141" t="s">
        <v>103</v>
      </c>
      <c r="E28" s="142"/>
      <c r="F28" s="13"/>
      <c r="G28" s="92" t="s">
        <v>109</v>
      </c>
      <c r="I28" s="21" t="str">
        <f t="shared" ref="I28" si="3">CLEAN(G28)</f>
        <v>元請　太郎</v>
      </c>
    </row>
    <row r="29" spans="2:9" ht="28.15" customHeight="1" x14ac:dyDescent="0.15">
      <c r="B29" s="126"/>
      <c r="C29" s="158"/>
      <c r="D29" s="141" t="s">
        <v>104</v>
      </c>
      <c r="E29" s="142"/>
      <c r="F29" s="13" t="s">
        <v>106</v>
      </c>
      <c r="G29" s="90" t="s">
        <v>107</v>
      </c>
      <c r="I29" s="21" t="str">
        <f t="shared" ref="I29" si="4">G29</f>
        <v>0008765432</v>
      </c>
    </row>
    <row r="30" spans="2:9" ht="28.15" customHeight="1" x14ac:dyDescent="0.15">
      <c r="B30" s="126"/>
      <c r="C30" s="158"/>
      <c r="D30" s="141" t="s">
        <v>105</v>
      </c>
      <c r="E30" s="142"/>
      <c r="F30" s="13" t="s">
        <v>6</v>
      </c>
      <c r="G30" s="90" t="s">
        <v>108</v>
      </c>
      <c r="I30" s="21" t="str">
        <f t="shared" si="1"/>
        <v>0008765431</v>
      </c>
    </row>
    <row r="31" spans="2:9" ht="12.75" customHeight="1" x14ac:dyDescent="0.15">
      <c r="B31" s="4"/>
      <c r="C31" s="4"/>
      <c r="D31" s="5"/>
      <c r="E31" s="5"/>
      <c r="F31" s="9"/>
      <c r="G31" s="78"/>
    </row>
    <row r="32" spans="2:9" ht="34.5" customHeight="1" x14ac:dyDescent="0.15">
      <c r="B32" s="143" t="s">
        <v>114</v>
      </c>
      <c r="C32" s="144"/>
      <c r="D32" s="144"/>
      <c r="E32" s="145"/>
      <c r="F32" s="13" t="s">
        <v>6</v>
      </c>
      <c r="G32" s="98" t="s">
        <v>116</v>
      </c>
      <c r="I32" s="22" t="str">
        <f>G32</f>
        <v>48101612345000</v>
      </c>
    </row>
    <row r="33" spans="2:9" ht="15.75" customHeight="1" x14ac:dyDescent="0.15">
      <c r="B33" s="65" t="s">
        <v>5</v>
      </c>
      <c r="C33" s="7"/>
      <c r="D33" s="5"/>
      <c r="E33" s="5"/>
      <c r="F33" s="9"/>
      <c r="G33" s="78"/>
    </row>
    <row r="34" spans="2:9" ht="12" customHeight="1" x14ac:dyDescent="0.15">
      <c r="B34" s="7"/>
      <c r="C34" s="7"/>
      <c r="D34" s="5"/>
      <c r="E34" s="5"/>
      <c r="F34" s="9"/>
      <c r="G34" s="78"/>
    </row>
    <row r="35" spans="2:9" ht="28.15" customHeight="1" x14ac:dyDescent="0.15">
      <c r="B35" s="146" t="s">
        <v>0</v>
      </c>
      <c r="C35" s="147"/>
      <c r="D35" s="162" t="s">
        <v>10</v>
      </c>
      <c r="E35" s="163"/>
      <c r="F35" s="17"/>
      <c r="G35" s="15" t="s">
        <v>61</v>
      </c>
      <c r="H35" s="2"/>
    </row>
    <row r="36" spans="2:9" ht="28.15" customHeight="1" x14ac:dyDescent="0.15">
      <c r="B36" s="148"/>
      <c r="C36" s="149"/>
      <c r="D36" s="39" t="s">
        <v>43</v>
      </c>
      <c r="E36" s="40"/>
      <c r="F36" s="13" t="s">
        <v>2</v>
      </c>
      <c r="G36" s="112" t="s">
        <v>95</v>
      </c>
      <c r="H36" s="2"/>
      <c r="I36" s="21">
        <f>IF(G36="有",1,0)</f>
        <v>1</v>
      </c>
    </row>
    <row r="37" spans="2:9" ht="28.15" customHeight="1" x14ac:dyDescent="0.15">
      <c r="B37" s="150"/>
      <c r="C37" s="151"/>
      <c r="D37" s="39" t="s">
        <v>42</v>
      </c>
      <c r="E37" s="40"/>
      <c r="F37" s="103" t="s">
        <v>2</v>
      </c>
      <c r="G37" s="112" t="s">
        <v>78</v>
      </c>
      <c r="H37" s="2"/>
      <c r="I37" s="21">
        <f>IF(G37="有",1,0)</f>
        <v>0</v>
      </c>
    </row>
    <row r="38" spans="2:9" ht="16.5" customHeight="1" x14ac:dyDescent="0.15">
      <c r="B38" s="2"/>
      <c r="C38" s="3"/>
      <c r="D38" s="3"/>
      <c r="E38" s="3"/>
      <c r="F38" s="3"/>
      <c r="G38" s="80"/>
    </row>
    <row r="39" spans="2:9" ht="28.15" customHeight="1" x14ac:dyDescent="0.15">
      <c r="B39" s="152" t="s">
        <v>100</v>
      </c>
      <c r="C39" s="153"/>
      <c r="D39" s="36" t="s">
        <v>41</v>
      </c>
      <c r="E39" s="37"/>
      <c r="F39" s="13" t="s">
        <v>26</v>
      </c>
      <c r="G39" s="99">
        <v>43941</v>
      </c>
      <c r="I39" s="24" t="str">
        <f>TEXT(G39,"yyyymmdd")</f>
        <v>20200420</v>
      </c>
    </row>
    <row r="40" spans="2:9" ht="28.15" customHeight="1" x14ac:dyDescent="0.15">
      <c r="B40" s="154"/>
      <c r="C40" s="155"/>
      <c r="D40" s="36" t="s">
        <v>40</v>
      </c>
      <c r="E40" s="37"/>
      <c r="F40" s="113"/>
      <c r="G40" s="100" t="s">
        <v>79</v>
      </c>
      <c r="H40" s="2"/>
      <c r="I40" s="21" t="str">
        <f t="shared" ref="I40" si="5">CLEAN(G40)</f>
        <v>B建設株式会社○○支店</v>
      </c>
    </row>
    <row r="41" spans="2:9" ht="28.15" customHeight="1" x14ac:dyDescent="0.15">
      <c r="B41" s="154"/>
      <c r="C41" s="155"/>
      <c r="D41" s="36" t="s">
        <v>39</v>
      </c>
      <c r="E41" s="37"/>
      <c r="F41" s="113"/>
      <c r="G41" s="90" t="s">
        <v>67</v>
      </c>
      <c r="H41" s="2"/>
    </row>
    <row r="42" spans="2:9" ht="49.5" customHeight="1" x14ac:dyDescent="0.15">
      <c r="B42" s="154"/>
      <c r="C42" s="155"/>
      <c r="D42" s="36" t="s">
        <v>38</v>
      </c>
      <c r="E42" s="37"/>
      <c r="F42" s="114"/>
      <c r="G42" s="101" t="s">
        <v>94</v>
      </c>
      <c r="H42" s="2"/>
      <c r="I42" s="21" t="str">
        <f t="shared" ref="I42:I45" si="6">CLEAN(G42)</f>
        <v>○○県○○市○○１－２－３</v>
      </c>
    </row>
    <row r="43" spans="2:9" ht="28.15" customHeight="1" x14ac:dyDescent="0.15">
      <c r="B43" s="154"/>
      <c r="C43" s="155"/>
      <c r="D43" s="36" t="s">
        <v>37</v>
      </c>
      <c r="E43" s="37"/>
      <c r="F43" s="114"/>
      <c r="G43" s="101" t="s">
        <v>80</v>
      </c>
      <c r="H43" s="2"/>
      <c r="I43" s="21" t="str">
        <f t="shared" si="6"/>
        <v>安全部</v>
      </c>
    </row>
    <row r="44" spans="2:9" ht="28.15" customHeight="1" x14ac:dyDescent="0.15">
      <c r="B44" s="154"/>
      <c r="C44" s="155"/>
      <c r="D44" s="36" t="s">
        <v>91</v>
      </c>
      <c r="E44" s="37"/>
      <c r="F44" s="114"/>
      <c r="G44" s="101" t="s">
        <v>81</v>
      </c>
      <c r="H44" s="2"/>
      <c r="I44" s="21" t="str">
        <f t="shared" si="6"/>
        <v>○山</v>
      </c>
    </row>
    <row r="45" spans="2:9" ht="28.15" customHeight="1" x14ac:dyDescent="0.15">
      <c r="B45" s="154"/>
      <c r="C45" s="155"/>
      <c r="D45" s="36" t="s">
        <v>36</v>
      </c>
      <c r="E45" s="37"/>
      <c r="F45" s="114"/>
      <c r="G45" s="101" t="s">
        <v>92</v>
      </c>
      <c r="H45" s="2"/>
      <c r="I45" s="21" t="str">
        <f t="shared" si="6"/>
        <v>×男</v>
      </c>
    </row>
    <row r="46" spans="2:9" ht="28.15" customHeight="1" x14ac:dyDescent="0.15">
      <c r="B46" s="156"/>
      <c r="C46" s="157"/>
      <c r="D46" s="36" t="s">
        <v>35</v>
      </c>
      <c r="E46" s="37"/>
      <c r="F46" s="115" t="s">
        <v>6</v>
      </c>
      <c r="G46" s="90" t="s">
        <v>93</v>
      </c>
      <c r="H46" s="2"/>
      <c r="I46" s="21" t="str">
        <f>G46</f>
        <v>0001234567</v>
      </c>
    </row>
    <row r="47" spans="2:9" x14ac:dyDescent="0.15">
      <c r="C47" s="1"/>
      <c r="D47" s="1"/>
      <c r="E47" s="1"/>
      <c r="F47" s="1"/>
      <c r="G47" s="1"/>
    </row>
  </sheetData>
  <sheetProtection algorithmName="SHA-512" hashValue="e0qBwFckzm8b6RExvTBogVNRyuaZQkY5UBN74pAQ5wF1Lm53nYfARwgoI4AKyMPgn5iOIn6tYaMufYADJM68og==" saltValue="uvjgXKDb7zRfZjjDrA0xHQ==" spinCount="100000" sheet="1" selectLockedCells="1" selectUnlockedCells="1"/>
  <mergeCells count="30">
    <mergeCell ref="D21:E21"/>
    <mergeCell ref="B6:B30"/>
    <mergeCell ref="C6:C12"/>
    <mergeCell ref="D6:E6"/>
    <mergeCell ref="D7:E7"/>
    <mergeCell ref="D8:E8"/>
    <mergeCell ref="D9:E9"/>
    <mergeCell ref="D10:E10"/>
    <mergeCell ref="D11:E11"/>
    <mergeCell ref="D12:E12"/>
    <mergeCell ref="C13:C21"/>
    <mergeCell ref="D13:E13"/>
    <mergeCell ref="D14:E14"/>
    <mergeCell ref="D15:E15"/>
    <mergeCell ref="D16:E17"/>
    <mergeCell ref="D18:E20"/>
    <mergeCell ref="B32:E32"/>
    <mergeCell ref="B35:C37"/>
    <mergeCell ref="D35:E35"/>
    <mergeCell ref="B39:C46"/>
    <mergeCell ref="C22:C30"/>
    <mergeCell ref="D22:E22"/>
    <mergeCell ref="D23:E23"/>
    <mergeCell ref="D24:E24"/>
    <mergeCell ref="D25:E25"/>
    <mergeCell ref="D26:E26"/>
    <mergeCell ref="D30:E30"/>
    <mergeCell ref="D28:E28"/>
    <mergeCell ref="D27:E27"/>
    <mergeCell ref="D29:E29"/>
  </mergeCells>
  <phoneticPr fontId="2"/>
  <conditionalFormatting sqref="G6:G14 G3 G22:G23 G25:G30 G36:G37 G39:G46">
    <cfRule type="containsBlanks" dxfId="22" priority="7">
      <formula>LEN(TRIM(G3))=0</formula>
    </cfRule>
  </conditionalFormatting>
  <conditionalFormatting sqref="G9">
    <cfRule type="expression" dxfId="21" priority="4">
      <formula>$G$8="はい"</formula>
    </cfRule>
  </conditionalFormatting>
  <conditionalFormatting sqref="G15:G17">
    <cfRule type="containsBlanks" dxfId="20" priority="2">
      <formula>LEN(TRIM(G15))=0</formula>
    </cfRule>
  </conditionalFormatting>
  <conditionalFormatting sqref="G21">
    <cfRule type="expression" dxfId="19" priority="3">
      <formula>#REF!="未貫通"</formula>
    </cfRule>
    <cfRule type="notContainsBlanks" dxfId="18" priority="5">
      <formula>LEN(TRIM(G21))&gt;0</formula>
    </cfRule>
    <cfRule type="expression" dxfId="17" priority="6">
      <formula>#REF!="貫通"</formula>
    </cfRule>
  </conditionalFormatting>
  <conditionalFormatting sqref="G32">
    <cfRule type="containsBlanks" dxfId="16" priority="1">
      <formula>LEN(TRIM(G32))=0</formula>
    </cfRule>
  </conditionalFormatting>
  <dataValidations count="14">
    <dataValidation type="whole" imeMode="off" allowBlank="1" showInputMessage="1" showErrorMessage="1" errorTitle="入力エラー" error="1～99999の範囲で入力して下さい。_x000a__x000a_確認後、キャンセルボタンをクリック" sqref="G3" xr:uid="{00000000-0002-0000-0100-000000000000}">
      <formula1>1</formula1>
      <formula2>99999</formula2>
    </dataValidation>
    <dataValidation type="list" imeMode="off" allowBlank="1" showInputMessage="1" showErrorMessage="1" errorTitle="入力エラー" error="「はい」または「いいえ」を選択してください。_x000a__x000a_確認後、キャンセルボタンをクリック" sqref="G8" xr:uid="{00000000-0002-0000-0100-000001000000}">
      <formula1>"はい,いいえ"</formula1>
    </dataValidation>
    <dataValidation type="whole" allowBlank="1" showInputMessage="1" showErrorMessage="1" errorTitle="入力エラー" error="1～999の半角数字を入力して下さい。_x000a__x000a_確認後、キャンセルボタンをクリック" sqref="G4:G5" xr:uid="{00000000-0002-0000-0100-000002000000}">
      <formula1>0</formula1>
      <formula2>999</formula2>
    </dataValidation>
    <dataValidation type="list" allowBlank="1" showInputMessage="1" showErrorMessage="1" errorTitle="入力エラー" error="「1次」～「9次」の中から選択してください。_x000a__x000a_確認後、キャンセルボタンをクリック" sqref="G7" xr:uid="{00000000-0002-0000-0100-000003000000}">
      <formula1>"1次,2次,3次,4次,5次,6次,7次,8次,9次"</formula1>
    </dataValidation>
    <dataValidation type="date" imeMode="off" allowBlank="1" showInputMessage="1" showErrorMessage="1" errorTitle="入力エラー" error="記入例_x000a_2019年1月1日の場合_x000a_2019/1/1_x000a__x000a_確認後、キャンセルをクリック" sqref="G39" xr:uid="{00000000-0002-0000-0100-000004000000}">
      <formula1>1</formula1>
      <formula2>401768</formula2>
    </dataValidation>
    <dataValidation type="custom" imeMode="off" allowBlank="1" showInputMessage="1" showErrorMessage="1" errorTitle="入力エラー" error="14桁の数字で入力してください。_x000a__x000a_確認後、キャンセルボタンをクリック" sqref="G32" xr:uid="{41DAF46A-6C12-4B0B-89CD-6FFF1E76D65A}">
      <formula1>AND(LENB(G32)=14,INT(ABS(G32))=G32*1)</formula1>
    </dataValidation>
    <dataValidation type="custom" imeMode="off" allowBlank="1" showInputMessage="1" showErrorMessage="1" errorTitle="入力エラー" error="0.1～999.9の範囲で入力してください。" sqref="G20" xr:uid="{00000000-0002-0000-0100-000007000000}">
      <formula1>AND(ROUND(G20,1)=G20,G20&lt;=999.9)</formula1>
    </dataValidation>
    <dataValidation type="custom" imeMode="off" allowBlank="1" showInputMessage="1" showErrorMessage="1" errorTitle="入力エラー" error="法人番号に誤りがあります。_x000a_チェックデジットを含めた13桁の数字で入力してください。_x000a_チェックデジットに誤りがあった場合は入力エラーとなります。_x000a__x000a_確認後、キャンセルボタンをクリック" sqref="G9 G25" xr:uid="{00000000-0002-0000-0100-000008000000}">
      <formula1>VALUE(LEFT(G9,1))=9-MOD((RIGHT(G9,1)+MID(G9,2,1)*2+MID(G9,3,1)+MID(G9,4,1)*2+MID(G9,5,1)+MID(G9,6,1)*2+MID(G9,7,1)+MID(G9,8,1)*2+MID(G9,9,1)+MID(G9,10,1)*2+MID(G9,11,1)+MID(G9,12,1)*2),9)</formula1>
    </dataValidation>
    <dataValidation type="custom" imeMode="off" allowBlank="1" showInputMessage="1" showErrorMessage="1" errorTitle="入力エラー" error="10桁または11桁の数字で入力してください。_x000a_-（ハイフン）を入れずに入力して下さい。_x000a__x000a_確認後、キャンセルボタンをクリック" sqref="G29:G30 G12 G46 G27" xr:uid="{00000000-0002-0000-0100-000009000000}">
      <formula1>AND(OR(LENB(G12)=10,LENB(G12)=11),INT(ABS(G12))=G12*1)</formula1>
    </dataValidation>
    <dataValidation type="custom" imeMode="off" allowBlank="1" showInputMessage="1" showErrorMessage="1" errorTitle="入力エラー" error="7桁の数字で入力してください。_x000a_-（ハイフン）を入れずに入力して下さい。_x000a__x000a_確認後、キャンセルボタンをクリック" sqref="G10 G41" xr:uid="{00000000-0002-0000-0100-00000A000000}">
      <formula1>AND(LENB(G10)=7,INT(ABS(G10))=G10*1)</formula1>
    </dataValidation>
    <dataValidation type="textLength" imeMode="on" allowBlank="1" showInputMessage="1" showErrorMessage="1" errorTitle="入力エラー" error="60桁以内で入力してください。_x000a__x000a_確認後、キャンセルボタンをクリック" sqref="G6 G11 G28 G40 G22:G24 G42:G43 G26 G13:G15" xr:uid="{00000000-0002-0000-0100-00000B000000}">
      <formula1>1</formula1>
      <formula2>60</formula2>
    </dataValidation>
    <dataValidation type="textLength" imeMode="on" allowBlank="1" showInputMessage="1" showErrorMessage="1" errorTitle="入力エラー" error="30桁以内で入力してください。_x000a__x000a_確認後、キャンセルボタンをクリック" sqref="G44:G45" xr:uid="{00000000-0002-0000-0100-00000C000000}">
      <formula1>1</formula1>
      <formula2>30</formula2>
    </dataValidation>
    <dataValidation type="list" allowBlank="1" showInputMessage="1" showErrorMessage="1" errorTitle="入力エラー" error="「有」または「無」を選択してください。_x000a__x000a_確認後、キャンセルボタンをクリック" sqref="G36:G37" xr:uid="{00000000-0002-0000-0100-00000D000000}">
      <formula1>"有,無"</formula1>
    </dataValidation>
    <dataValidation type="date" imeMode="off" allowBlank="1" showInputMessage="1" showErrorMessage="1" errorTitle="入力エラー" error="記入例_x000a_2019年1月の場合_x000a_2019/1_x000a__x000a_確認後、キャンセルボタンをクリック" sqref="G16:G19 G21" xr:uid="{00000000-0002-0000-0100-00000E000000}">
      <formula1>1</formula1>
      <formula2>401768</formula2>
    </dataValidation>
  </dataValidations>
  <pageMargins left="0.70866141732283472" right="0.11811023622047245" top="0.55118110236220474" bottom="0" header="0.31496062992125984" footer="0.31496062992125984"/>
  <pageSetup paperSize="9" scale="71" fitToWidth="0" orientation="portrait" r:id="rId1"/>
  <headerFooter>
    <oddHeader>&amp;L【建災防-様式-ずい道01】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2"/>
    <pageSetUpPr fitToPage="1"/>
  </sheetPr>
  <dimension ref="A1:K47"/>
  <sheetViews>
    <sheetView showGridLines="0" zoomScaleNormal="100" zoomScaleSheetLayoutView="55" zoomScalePageLayoutView="70" workbookViewId="0"/>
  </sheetViews>
  <sheetFormatPr defaultColWidth="9" defaultRowHeight="13.5" x14ac:dyDescent="0.15"/>
  <cols>
    <col min="1" max="1" width="3" customWidth="1"/>
    <col min="2" max="2" width="18" customWidth="1"/>
    <col min="3" max="3" width="19.375" customWidth="1"/>
    <col min="4" max="4" width="2.75" customWidth="1"/>
    <col min="5" max="5" width="23.625" customWidth="1"/>
    <col min="6" max="6" width="0.125" customWidth="1"/>
    <col min="7" max="7" width="52.5" customWidth="1"/>
    <col min="8" max="8" width="2.75" customWidth="1"/>
    <col min="9" max="9" width="9" style="21" hidden="1" customWidth="1"/>
    <col min="10" max="11" width="0" style="59" hidden="1" customWidth="1"/>
  </cols>
  <sheetData>
    <row r="1" spans="1:11" x14ac:dyDescent="0.15">
      <c r="B1" s="42" t="s">
        <v>14</v>
      </c>
    </row>
    <row r="2" spans="1:11" ht="30" customHeight="1" x14ac:dyDescent="0.15">
      <c r="A2" s="8"/>
      <c r="B2" s="63" t="s">
        <v>1</v>
      </c>
      <c r="C2" s="63"/>
      <c r="D2" s="63"/>
      <c r="E2" s="63"/>
      <c r="F2" s="63"/>
      <c r="G2" s="63"/>
    </row>
    <row r="3" spans="1:11" ht="19.5" customHeight="1" x14ac:dyDescent="0.15">
      <c r="B3" s="31" t="s">
        <v>13</v>
      </c>
      <c r="C3" s="35"/>
      <c r="D3" s="31"/>
      <c r="E3" s="33" t="s">
        <v>3</v>
      </c>
      <c r="F3" s="110"/>
      <c r="G3" s="109">
        <v>3</v>
      </c>
      <c r="I3" s="21">
        <f>G3</f>
        <v>3</v>
      </c>
    </row>
    <row r="4" spans="1:11" ht="19.5" customHeight="1" x14ac:dyDescent="0.15">
      <c r="B4" s="43" t="s">
        <v>15</v>
      </c>
      <c r="C4" s="32"/>
      <c r="D4" s="31"/>
      <c r="E4" s="38"/>
      <c r="F4" s="31"/>
      <c r="G4" s="84"/>
    </row>
    <row r="5" spans="1:11" ht="19.5" customHeight="1" x14ac:dyDescent="0.15">
      <c r="B5" s="43" t="s">
        <v>33</v>
      </c>
      <c r="C5" s="32"/>
      <c r="D5" s="43"/>
      <c r="E5" s="34"/>
      <c r="F5" s="31"/>
      <c r="G5" s="85"/>
    </row>
    <row r="6" spans="1:11" ht="28.15" customHeight="1" x14ac:dyDescent="0.15">
      <c r="B6" s="126" t="s">
        <v>9</v>
      </c>
      <c r="C6" s="126" t="s">
        <v>32</v>
      </c>
      <c r="D6" s="128" t="s">
        <v>34</v>
      </c>
      <c r="E6" s="129"/>
      <c r="F6" s="11"/>
      <c r="G6" s="86" t="s">
        <v>84</v>
      </c>
      <c r="H6" s="18"/>
      <c r="I6" s="21" t="str">
        <f>CLEAN(G6)</f>
        <v>C工業株式会社○○支店</v>
      </c>
    </row>
    <row r="7" spans="1:11" ht="28.15" customHeight="1" x14ac:dyDescent="0.15">
      <c r="B7" s="126"/>
      <c r="C7" s="126"/>
      <c r="D7" s="130" t="s">
        <v>59</v>
      </c>
      <c r="E7" s="131"/>
      <c r="F7" s="16" t="s">
        <v>2</v>
      </c>
      <c r="G7" s="87" t="s">
        <v>64</v>
      </c>
      <c r="I7" s="21">
        <f>VLOOKUP(G7,J7:K15,2,FALSE)</f>
        <v>2</v>
      </c>
      <c r="J7" s="59" t="s">
        <v>16</v>
      </c>
      <c r="K7" s="59">
        <v>1</v>
      </c>
    </row>
    <row r="8" spans="1:11" ht="28.15" customHeight="1" x14ac:dyDescent="0.15">
      <c r="B8" s="126"/>
      <c r="C8" s="127"/>
      <c r="D8" s="128" t="s">
        <v>58</v>
      </c>
      <c r="E8" s="129"/>
      <c r="F8" s="11" t="s">
        <v>4</v>
      </c>
      <c r="G8" s="88" t="s">
        <v>66</v>
      </c>
      <c r="I8" s="21">
        <f>IF(G8="はい",1,0)</f>
        <v>0</v>
      </c>
      <c r="J8" s="59" t="s">
        <v>17</v>
      </c>
      <c r="K8" s="59">
        <v>2</v>
      </c>
    </row>
    <row r="9" spans="1:11" ht="28.15" customHeight="1" x14ac:dyDescent="0.15">
      <c r="B9" s="126"/>
      <c r="C9" s="127"/>
      <c r="D9" s="128" t="s">
        <v>57</v>
      </c>
      <c r="E9" s="129"/>
      <c r="F9" s="11" t="s">
        <v>62</v>
      </c>
      <c r="G9" s="89">
        <v>8700110005901</v>
      </c>
      <c r="H9" s="28"/>
      <c r="I9" s="22">
        <f>G9</f>
        <v>8700110005901</v>
      </c>
      <c r="J9" s="59" t="s">
        <v>18</v>
      </c>
      <c r="K9" s="59">
        <v>3</v>
      </c>
    </row>
    <row r="10" spans="1:11" ht="23.25" customHeight="1" x14ac:dyDescent="0.15">
      <c r="B10" s="126"/>
      <c r="C10" s="127"/>
      <c r="D10" s="128" t="s">
        <v>56</v>
      </c>
      <c r="E10" s="129"/>
      <c r="F10" s="11" t="s">
        <v>7</v>
      </c>
      <c r="G10" s="90" t="s">
        <v>67</v>
      </c>
      <c r="H10" s="28"/>
      <c r="I10" s="22" t="str">
        <f>G10</f>
        <v>1234567</v>
      </c>
      <c r="J10" s="59" t="s">
        <v>19</v>
      </c>
      <c r="K10" s="59">
        <v>4</v>
      </c>
    </row>
    <row r="11" spans="1:11" ht="51" customHeight="1" x14ac:dyDescent="0.15">
      <c r="B11" s="126"/>
      <c r="C11" s="127"/>
      <c r="D11" s="128" t="s">
        <v>55</v>
      </c>
      <c r="E11" s="129"/>
      <c r="F11" s="13"/>
      <c r="G11" s="91" t="s">
        <v>85</v>
      </c>
      <c r="I11" s="21" t="str">
        <f>CLEAN(G11)</f>
        <v>○○県○○市○○３－６－９</v>
      </c>
      <c r="J11" s="59" t="s">
        <v>20</v>
      </c>
      <c r="K11" s="59">
        <v>5</v>
      </c>
    </row>
    <row r="12" spans="1:11" ht="28.15" customHeight="1" x14ac:dyDescent="0.15">
      <c r="B12" s="126"/>
      <c r="C12" s="127"/>
      <c r="D12" s="128" t="s">
        <v>54</v>
      </c>
      <c r="E12" s="129"/>
      <c r="F12" s="11" t="s">
        <v>6</v>
      </c>
      <c r="G12" s="102" t="s">
        <v>83</v>
      </c>
      <c r="I12" s="23" t="str">
        <f>G12</f>
        <v>0001234567</v>
      </c>
      <c r="J12" s="59" t="s">
        <v>21</v>
      </c>
      <c r="K12" s="59">
        <v>6</v>
      </c>
    </row>
    <row r="13" spans="1:11" ht="28.15" customHeight="1" x14ac:dyDescent="0.15">
      <c r="B13" s="126"/>
      <c r="C13" s="126" t="s">
        <v>11</v>
      </c>
      <c r="D13" s="132" t="s">
        <v>53</v>
      </c>
      <c r="E13" s="132"/>
      <c r="F13" s="13"/>
      <c r="G13" s="92" t="s">
        <v>69</v>
      </c>
      <c r="I13" s="21" t="str">
        <f>CLEAN(G13)</f>
        <v>B建設株式会社○○支店</v>
      </c>
      <c r="J13" s="59" t="s">
        <v>22</v>
      </c>
      <c r="K13" s="59">
        <v>7</v>
      </c>
    </row>
    <row r="14" spans="1:11" ht="45" customHeight="1" x14ac:dyDescent="0.15">
      <c r="B14" s="126"/>
      <c r="C14" s="126"/>
      <c r="D14" s="132" t="s">
        <v>52</v>
      </c>
      <c r="E14" s="132"/>
      <c r="F14" s="13"/>
      <c r="G14" s="92" t="s">
        <v>70</v>
      </c>
      <c r="I14" s="21" t="str">
        <f>CLEAN(G14)</f>
        <v>××アルプストンネル工事作業所</v>
      </c>
      <c r="J14" s="59" t="s">
        <v>23</v>
      </c>
      <c r="K14" s="59">
        <v>8</v>
      </c>
    </row>
    <row r="15" spans="1:11" ht="52.5" customHeight="1" x14ac:dyDescent="0.15">
      <c r="B15" s="126"/>
      <c r="C15" s="127"/>
      <c r="D15" s="132" t="s">
        <v>51</v>
      </c>
      <c r="E15" s="132"/>
      <c r="F15" s="13"/>
      <c r="G15" s="91" t="s">
        <v>117</v>
      </c>
      <c r="I15" s="21" t="str">
        <f>CLEAN(G15)</f>
        <v>××県××市・・・・・地内</v>
      </c>
      <c r="J15" s="59" t="s">
        <v>24</v>
      </c>
      <c r="K15" s="59">
        <v>9</v>
      </c>
    </row>
    <row r="16" spans="1:11" ht="18" customHeight="1" x14ac:dyDescent="0.15">
      <c r="B16" s="126"/>
      <c r="C16" s="127"/>
      <c r="D16" s="133" t="s">
        <v>50</v>
      </c>
      <c r="E16" s="134"/>
      <c r="F16" s="13" t="s">
        <v>27</v>
      </c>
      <c r="G16" s="93">
        <v>43160</v>
      </c>
      <c r="I16" s="21" t="str">
        <f>TEXT(G16,"yyyymm")</f>
        <v>201803</v>
      </c>
    </row>
    <row r="17" spans="2:9" ht="18" customHeight="1" x14ac:dyDescent="0.15">
      <c r="B17" s="126"/>
      <c r="C17" s="127"/>
      <c r="D17" s="124"/>
      <c r="E17" s="125"/>
      <c r="F17" s="13" t="s">
        <v>28</v>
      </c>
      <c r="G17" s="94">
        <v>43891</v>
      </c>
      <c r="I17" s="21" t="str">
        <f>TEXT(G17,"yyyymm")</f>
        <v>202003</v>
      </c>
    </row>
    <row r="18" spans="2:9" ht="17.25" customHeight="1" x14ac:dyDescent="0.15">
      <c r="B18" s="126"/>
      <c r="C18" s="127"/>
      <c r="D18" s="135" t="s">
        <v>8</v>
      </c>
      <c r="E18" s="136"/>
      <c r="F18" s="13" t="s">
        <v>29</v>
      </c>
      <c r="G18" s="95">
        <v>43252</v>
      </c>
      <c r="I18" s="21" t="str">
        <f>IF(ISBLANK(G18),"",TEXT(G18,"yyyymm"))</f>
        <v>201806</v>
      </c>
    </row>
    <row r="19" spans="2:9" ht="17.25" customHeight="1" x14ac:dyDescent="0.15">
      <c r="B19" s="126"/>
      <c r="C19" s="127"/>
      <c r="D19" s="137"/>
      <c r="E19" s="138"/>
      <c r="F19" s="13" t="s">
        <v>30</v>
      </c>
      <c r="G19" s="96">
        <v>43282</v>
      </c>
      <c r="I19" s="21" t="str">
        <f>IF(ISBLANK(G19),"",TEXT(G19,"yyyymm"))</f>
        <v>201807</v>
      </c>
    </row>
    <row r="20" spans="2:9" ht="17.25" customHeight="1" x14ac:dyDescent="0.15">
      <c r="B20" s="126"/>
      <c r="C20" s="127"/>
      <c r="D20" s="139"/>
      <c r="E20" s="140"/>
      <c r="F20" s="13" t="s">
        <v>25</v>
      </c>
      <c r="G20" s="97">
        <v>2</v>
      </c>
      <c r="I20" s="21">
        <f>IF(ISBLANK(G20),"",G20)</f>
        <v>2</v>
      </c>
    </row>
    <row r="21" spans="2:9" ht="18" customHeight="1" x14ac:dyDescent="0.15">
      <c r="B21" s="126"/>
      <c r="C21" s="127"/>
      <c r="D21" s="124" t="s">
        <v>101</v>
      </c>
      <c r="E21" s="125"/>
      <c r="F21" s="13" t="s">
        <v>31</v>
      </c>
      <c r="G21" s="111">
        <v>43466</v>
      </c>
      <c r="I21" s="21" t="str">
        <f>IF(ISBLANK(G21),"",TEXT(G21,"yyyymm"))</f>
        <v>201901</v>
      </c>
    </row>
    <row r="22" spans="2:9" ht="28.15" customHeight="1" x14ac:dyDescent="0.15">
      <c r="B22" s="126"/>
      <c r="C22" s="158" t="s">
        <v>12</v>
      </c>
      <c r="D22" s="159" t="s">
        <v>49</v>
      </c>
      <c r="E22" s="160"/>
      <c r="F22" s="13"/>
      <c r="G22" s="92" t="s">
        <v>71</v>
      </c>
      <c r="I22" s="21" t="str">
        <f t="shared" ref="I22:I28" si="0">CLEAN(G22)</f>
        <v>国道××線××アルプストンネル建設工事</v>
      </c>
    </row>
    <row r="23" spans="2:9" ht="38.25" customHeight="1" x14ac:dyDescent="0.15">
      <c r="B23" s="126"/>
      <c r="C23" s="158"/>
      <c r="D23" s="141" t="s">
        <v>48</v>
      </c>
      <c r="E23" s="142"/>
      <c r="F23" s="13"/>
      <c r="G23" s="92" t="s">
        <v>72</v>
      </c>
      <c r="I23" s="21" t="str">
        <f t="shared" si="0"/>
        <v>A建設株式会社○○支店</v>
      </c>
    </row>
    <row r="24" spans="2:9" ht="36.75" customHeight="1" x14ac:dyDescent="0.15">
      <c r="B24" s="126"/>
      <c r="C24" s="158"/>
      <c r="D24" s="141" t="s">
        <v>47</v>
      </c>
      <c r="E24" s="161"/>
      <c r="F24" s="11"/>
      <c r="G24" s="92"/>
      <c r="I24" s="21" t="str">
        <f>CLEAN(G24)</f>
        <v/>
      </c>
    </row>
    <row r="25" spans="2:9" ht="28.15" customHeight="1" x14ac:dyDescent="0.15">
      <c r="B25" s="126"/>
      <c r="C25" s="158"/>
      <c r="D25" s="141" t="s">
        <v>46</v>
      </c>
      <c r="E25" s="142"/>
      <c r="F25" s="16"/>
      <c r="G25" s="89">
        <v>7123456789012</v>
      </c>
      <c r="I25" s="22">
        <f t="shared" ref="I25" si="1">G25</f>
        <v>7123456789012</v>
      </c>
    </row>
    <row r="26" spans="2:9" ht="60" customHeight="1" x14ac:dyDescent="0.15">
      <c r="B26" s="126"/>
      <c r="C26" s="158"/>
      <c r="D26" s="141" t="s">
        <v>45</v>
      </c>
      <c r="E26" s="142"/>
      <c r="F26" s="16"/>
      <c r="G26" s="91" t="s">
        <v>74</v>
      </c>
      <c r="I26" s="21" t="str">
        <f t="shared" si="0"/>
        <v>○○県○○市○○９－８－７</v>
      </c>
    </row>
    <row r="27" spans="2:9" ht="28.15" customHeight="1" x14ac:dyDescent="0.15">
      <c r="B27" s="126"/>
      <c r="C27" s="158"/>
      <c r="D27" s="141" t="s">
        <v>44</v>
      </c>
      <c r="E27" s="142"/>
      <c r="F27" s="13" t="s">
        <v>6</v>
      </c>
      <c r="G27" s="90" t="s">
        <v>76</v>
      </c>
      <c r="I27" s="21" t="str">
        <f t="shared" ref="I27" si="2">G27</f>
        <v>0009876543</v>
      </c>
    </row>
    <row r="28" spans="2:9" ht="38.25" customHeight="1" x14ac:dyDescent="0.15">
      <c r="B28" s="126"/>
      <c r="C28" s="158"/>
      <c r="D28" s="141" t="s">
        <v>103</v>
      </c>
      <c r="E28" s="142"/>
      <c r="F28" s="13"/>
      <c r="G28" s="92" t="s">
        <v>109</v>
      </c>
      <c r="I28" s="21" t="str">
        <f t="shared" si="0"/>
        <v>元請　太郎</v>
      </c>
    </row>
    <row r="29" spans="2:9" ht="28.15" customHeight="1" x14ac:dyDescent="0.15">
      <c r="B29" s="126"/>
      <c r="C29" s="158"/>
      <c r="D29" s="141" t="s">
        <v>104</v>
      </c>
      <c r="E29" s="142"/>
      <c r="F29" s="13" t="s">
        <v>106</v>
      </c>
      <c r="G29" s="90" t="s">
        <v>107</v>
      </c>
      <c r="I29" s="21" t="str">
        <f t="shared" ref="I29:I30" si="3">G29</f>
        <v>0008765432</v>
      </c>
    </row>
    <row r="30" spans="2:9" ht="28.15" customHeight="1" x14ac:dyDescent="0.15">
      <c r="B30" s="126"/>
      <c r="C30" s="158"/>
      <c r="D30" s="141" t="s">
        <v>105</v>
      </c>
      <c r="E30" s="142"/>
      <c r="F30" s="13" t="s">
        <v>6</v>
      </c>
      <c r="G30" s="90" t="s">
        <v>108</v>
      </c>
      <c r="I30" s="21" t="str">
        <f t="shared" si="3"/>
        <v>0008765431</v>
      </c>
    </row>
    <row r="31" spans="2:9" ht="12.75" customHeight="1" x14ac:dyDescent="0.15">
      <c r="B31" s="4"/>
      <c r="C31" s="4"/>
      <c r="D31" s="5"/>
      <c r="E31" s="5"/>
      <c r="F31" s="9"/>
      <c r="G31" s="78"/>
    </row>
    <row r="32" spans="2:9" ht="34.5" customHeight="1" x14ac:dyDescent="0.15">
      <c r="B32" s="143" t="s">
        <v>60</v>
      </c>
      <c r="C32" s="144"/>
      <c r="D32" s="144"/>
      <c r="E32" s="145"/>
      <c r="F32" s="13" t="s">
        <v>6</v>
      </c>
      <c r="G32" s="98" t="s">
        <v>116</v>
      </c>
      <c r="I32" s="22" t="str">
        <f>G32</f>
        <v>48101612345000</v>
      </c>
    </row>
    <row r="33" spans="2:9" ht="15.75" customHeight="1" x14ac:dyDescent="0.15">
      <c r="B33" s="65" t="s">
        <v>5</v>
      </c>
      <c r="C33" s="7"/>
      <c r="D33" s="5"/>
      <c r="E33" s="5"/>
      <c r="F33" s="9"/>
      <c r="G33" s="6"/>
    </row>
    <row r="34" spans="2:9" ht="12" customHeight="1" x14ac:dyDescent="0.15">
      <c r="B34" s="7"/>
      <c r="C34" s="7"/>
      <c r="D34" s="5"/>
      <c r="E34" s="5"/>
      <c r="F34" s="9"/>
      <c r="G34" s="6"/>
    </row>
    <row r="35" spans="2:9" ht="28.15" customHeight="1" x14ac:dyDescent="0.15">
      <c r="B35" s="146" t="s">
        <v>0</v>
      </c>
      <c r="C35" s="147"/>
      <c r="D35" s="162" t="s">
        <v>10</v>
      </c>
      <c r="E35" s="163"/>
      <c r="F35" s="17"/>
      <c r="G35" s="15" t="s">
        <v>61</v>
      </c>
      <c r="H35" s="2"/>
    </row>
    <row r="36" spans="2:9" ht="28.15" customHeight="1" x14ac:dyDescent="0.15">
      <c r="B36" s="148"/>
      <c r="C36" s="149"/>
      <c r="D36" s="39" t="s">
        <v>43</v>
      </c>
      <c r="E36" s="40"/>
      <c r="F36" s="13" t="s">
        <v>2</v>
      </c>
      <c r="G36" s="112" t="s">
        <v>77</v>
      </c>
      <c r="H36" s="2"/>
      <c r="I36" s="21">
        <f>IF(G36="有",1,0)</f>
        <v>1</v>
      </c>
    </row>
    <row r="37" spans="2:9" ht="28.15" customHeight="1" x14ac:dyDescent="0.15">
      <c r="B37" s="150"/>
      <c r="C37" s="151"/>
      <c r="D37" s="39" t="s">
        <v>42</v>
      </c>
      <c r="E37" s="40"/>
      <c r="F37" s="13" t="s">
        <v>2</v>
      </c>
      <c r="G37" s="112" t="s">
        <v>78</v>
      </c>
      <c r="H37" s="2"/>
      <c r="I37" s="21">
        <f>IF(G37="有",1,0)</f>
        <v>0</v>
      </c>
    </row>
    <row r="38" spans="2:9" ht="16.5" customHeight="1" x14ac:dyDescent="0.15">
      <c r="B38" s="2"/>
      <c r="C38" s="3"/>
      <c r="D38" s="3"/>
      <c r="E38" s="3"/>
      <c r="F38" s="3"/>
      <c r="G38" s="80"/>
    </row>
    <row r="39" spans="2:9" ht="28.15" customHeight="1" x14ac:dyDescent="0.15">
      <c r="B39" s="152" t="s">
        <v>100</v>
      </c>
      <c r="C39" s="153"/>
      <c r="D39" s="36" t="s">
        <v>41</v>
      </c>
      <c r="E39" s="37"/>
      <c r="F39" s="13" t="s">
        <v>26</v>
      </c>
      <c r="G39" s="99">
        <v>43941</v>
      </c>
      <c r="I39" s="24" t="str">
        <f>TEXT(G39,"yyyymmdd")</f>
        <v>20200420</v>
      </c>
    </row>
    <row r="40" spans="2:9" ht="28.15" customHeight="1" x14ac:dyDescent="0.15">
      <c r="B40" s="154"/>
      <c r="C40" s="155"/>
      <c r="D40" s="36" t="s">
        <v>40</v>
      </c>
      <c r="E40" s="37"/>
      <c r="F40" s="113"/>
      <c r="G40" s="86" t="s">
        <v>84</v>
      </c>
      <c r="H40" s="2"/>
      <c r="I40" s="21" t="str">
        <f t="shared" ref="I40" si="4">CLEAN(G40)</f>
        <v>C工業株式会社○○支店</v>
      </c>
    </row>
    <row r="41" spans="2:9" ht="28.15" customHeight="1" x14ac:dyDescent="0.15">
      <c r="B41" s="154"/>
      <c r="C41" s="155"/>
      <c r="D41" s="36" t="s">
        <v>39</v>
      </c>
      <c r="E41" s="37"/>
      <c r="F41" s="113"/>
      <c r="G41" s="90" t="s">
        <v>67</v>
      </c>
      <c r="H41" s="2"/>
    </row>
    <row r="42" spans="2:9" ht="49.5" customHeight="1" x14ac:dyDescent="0.15">
      <c r="B42" s="154"/>
      <c r="C42" s="155"/>
      <c r="D42" s="36" t="s">
        <v>38</v>
      </c>
      <c r="E42" s="37"/>
      <c r="F42" s="114"/>
      <c r="G42" s="91" t="s">
        <v>85</v>
      </c>
      <c r="H42" s="2"/>
      <c r="I42" s="21" t="str">
        <f t="shared" ref="I42:I45" si="5">CLEAN(G42)</f>
        <v>○○県○○市○○３－６－９</v>
      </c>
    </row>
    <row r="43" spans="2:9" ht="28.15" customHeight="1" x14ac:dyDescent="0.15">
      <c r="B43" s="154"/>
      <c r="C43" s="155"/>
      <c r="D43" s="36" t="s">
        <v>37</v>
      </c>
      <c r="E43" s="37"/>
      <c r="F43" s="114"/>
      <c r="G43" s="101" t="s">
        <v>88</v>
      </c>
      <c r="H43" s="2"/>
      <c r="I43" s="21" t="str">
        <f t="shared" si="5"/>
        <v>××作業所</v>
      </c>
    </row>
    <row r="44" spans="2:9" ht="28.15" customHeight="1" x14ac:dyDescent="0.15">
      <c r="B44" s="154"/>
      <c r="C44" s="155"/>
      <c r="D44" s="36" t="s">
        <v>91</v>
      </c>
      <c r="E44" s="37"/>
      <c r="F44" s="114"/>
      <c r="G44" s="101" t="s">
        <v>86</v>
      </c>
      <c r="H44" s="2"/>
      <c r="I44" s="21" t="str">
        <f t="shared" si="5"/>
        <v>△川</v>
      </c>
    </row>
    <row r="45" spans="2:9" ht="28.15" customHeight="1" x14ac:dyDescent="0.15">
      <c r="B45" s="154"/>
      <c r="C45" s="155"/>
      <c r="D45" s="36" t="s">
        <v>36</v>
      </c>
      <c r="E45" s="37"/>
      <c r="F45" s="114"/>
      <c r="G45" s="101" t="s">
        <v>87</v>
      </c>
      <c r="H45" s="2"/>
      <c r="I45" s="21" t="str">
        <f t="shared" si="5"/>
        <v>●太郎</v>
      </c>
    </row>
    <row r="46" spans="2:9" ht="28.15" customHeight="1" x14ac:dyDescent="0.15">
      <c r="B46" s="156"/>
      <c r="C46" s="157"/>
      <c r="D46" s="36" t="s">
        <v>35</v>
      </c>
      <c r="E46" s="37"/>
      <c r="F46" s="115" t="s">
        <v>6</v>
      </c>
      <c r="G46" s="90" t="s">
        <v>75</v>
      </c>
      <c r="H46" s="2"/>
      <c r="I46" s="21" t="str">
        <f>G46</f>
        <v>0001234567</v>
      </c>
    </row>
    <row r="47" spans="2:9" x14ac:dyDescent="0.15">
      <c r="C47" s="1"/>
      <c r="D47" s="1"/>
      <c r="E47" s="1"/>
      <c r="F47" s="1"/>
      <c r="G47" s="1"/>
    </row>
  </sheetData>
  <sheetProtection algorithmName="SHA-512" hashValue="WfI9HXlKQRm9TxPjvMgBtNLvru2Da6C1mQFo4Mbk/BKY2AWQwzP0g8cScoMTjTjHBiVR5Oznf8pZLt+xQsAn3A==" saltValue="8R6RS6l7bz0gCVNZxjWjPw==" spinCount="100000" sheet="1" selectLockedCells="1" selectUnlockedCells="1"/>
  <mergeCells count="30">
    <mergeCell ref="D21:E21"/>
    <mergeCell ref="B6:B30"/>
    <mergeCell ref="C6:C12"/>
    <mergeCell ref="D6:E6"/>
    <mergeCell ref="D7:E7"/>
    <mergeCell ref="D8:E8"/>
    <mergeCell ref="D9:E9"/>
    <mergeCell ref="D10:E10"/>
    <mergeCell ref="D11:E11"/>
    <mergeCell ref="D12:E12"/>
    <mergeCell ref="C13:C21"/>
    <mergeCell ref="D13:E13"/>
    <mergeCell ref="D14:E14"/>
    <mergeCell ref="D15:E15"/>
    <mergeCell ref="D16:E17"/>
    <mergeCell ref="D18:E20"/>
    <mergeCell ref="B32:E32"/>
    <mergeCell ref="B35:C37"/>
    <mergeCell ref="D35:E35"/>
    <mergeCell ref="B39:C46"/>
    <mergeCell ref="C22:C30"/>
    <mergeCell ref="D22:E22"/>
    <mergeCell ref="D23:E23"/>
    <mergeCell ref="D24:E24"/>
    <mergeCell ref="D25:E25"/>
    <mergeCell ref="D26:E26"/>
    <mergeCell ref="D28:E28"/>
    <mergeCell ref="D27:E27"/>
    <mergeCell ref="D29:E29"/>
    <mergeCell ref="D30:E30"/>
  </mergeCells>
  <phoneticPr fontId="2"/>
  <conditionalFormatting sqref="G6:G14 G3 G22:G23 G36:G37 G39:G46">
    <cfRule type="containsBlanks" dxfId="15" priority="9">
      <formula>LEN(TRIM(G3))=0</formula>
    </cfRule>
  </conditionalFormatting>
  <conditionalFormatting sqref="G9">
    <cfRule type="expression" dxfId="14" priority="6">
      <formula>$G$8="はい"</formula>
    </cfRule>
  </conditionalFormatting>
  <conditionalFormatting sqref="G15:G17">
    <cfRule type="containsBlanks" dxfId="13" priority="2">
      <formula>LEN(TRIM(G15))=0</formula>
    </cfRule>
  </conditionalFormatting>
  <conditionalFormatting sqref="G21">
    <cfRule type="expression" dxfId="12" priority="5">
      <formula>#REF!="未貫通"</formula>
    </cfRule>
    <cfRule type="notContainsBlanks" dxfId="11" priority="7">
      <formula>LEN(TRIM(G21))&gt;0</formula>
    </cfRule>
    <cfRule type="expression" dxfId="10" priority="8">
      <formula>#REF!="貫通"</formula>
    </cfRule>
  </conditionalFormatting>
  <conditionalFormatting sqref="G25:G30">
    <cfRule type="containsBlanks" dxfId="9" priority="3">
      <formula>LEN(TRIM(G25))=0</formula>
    </cfRule>
  </conditionalFormatting>
  <conditionalFormatting sqref="G32">
    <cfRule type="containsBlanks" dxfId="8" priority="1">
      <formula>LEN(TRIM(G32))=0</formula>
    </cfRule>
  </conditionalFormatting>
  <dataValidations count="14">
    <dataValidation type="date" imeMode="off" allowBlank="1" showInputMessage="1" showErrorMessage="1" errorTitle="入力エラー" error="記入例_x000a_2019年1月の場合_x000a_2019/1_x000a__x000a_確認後、キャンセルボタンをクリック" sqref="G16:G19 G21" xr:uid="{00000000-0002-0000-0200-000000000000}">
      <formula1>1</formula1>
      <formula2>401768</formula2>
    </dataValidation>
    <dataValidation type="list" allowBlank="1" showInputMessage="1" showErrorMessage="1" errorTitle="入力エラー" error="「有」または「無」を選択してください。_x000a__x000a_確認後、キャンセルボタンをクリック" sqref="G36:G37" xr:uid="{00000000-0002-0000-0200-000001000000}">
      <formula1>"有,無"</formula1>
    </dataValidation>
    <dataValidation type="textLength" imeMode="on" allowBlank="1" showInputMessage="1" showErrorMessage="1" errorTitle="入力エラー" error="30桁以内で入力してください。_x000a__x000a_確認後、キャンセルボタンをクリック" sqref="G44:G45" xr:uid="{00000000-0002-0000-0200-000002000000}">
      <formula1>1</formula1>
      <formula2>30</formula2>
    </dataValidation>
    <dataValidation type="textLength" imeMode="on" allowBlank="1" showInputMessage="1" showErrorMessage="1" errorTitle="入力エラー" error="60桁以内で入力してください。_x000a__x000a_確認後、キャンセルボタンをクリック" sqref="G6 G11 G28 G40 G22:G24 G42:G43 G26 G13:G15" xr:uid="{00000000-0002-0000-0200-000003000000}">
      <formula1>1</formula1>
      <formula2>60</formula2>
    </dataValidation>
    <dataValidation type="custom" imeMode="off" allowBlank="1" showInputMessage="1" showErrorMessage="1" errorTitle="入力エラー" error="7桁の数字で入力してください。_x000a_-（ハイフン）を入れずに入力して下さい。_x000a__x000a_確認後、キャンセルボタンをクリック" sqref="G10 G41" xr:uid="{00000000-0002-0000-0200-000004000000}">
      <formula1>AND(LENB(G10)=7,INT(ABS(G10))=G10*1)</formula1>
    </dataValidation>
    <dataValidation type="custom" imeMode="off" allowBlank="1" showInputMessage="1" showErrorMessage="1" errorTitle="入力エラー" error="10桁または11桁の数字で入力してください。_x000a_-（ハイフン）を入れずに入力して下さい。_x000a__x000a_確認後、キャンセルボタンをクリック" sqref="G29:G30 G12 G46 G27" xr:uid="{00000000-0002-0000-0200-000005000000}">
      <formula1>AND(OR(LENB(G12)=10,LENB(G12)=11),INT(ABS(G12))=G12*1)</formula1>
    </dataValidation>
    <dataValidation type="custom" imeMode="off" allowBlank="1" showInputMessage="1" showErrorMessage="1" errorTitle="入力エラー" error="法人番号に誤りがあります。_x000a_チェックデジットを含めた13桁の数字で入力してください。_x000a_チェックデジットに誤りがあった場合は入力エラーとなります。_x000a__x000a_確認後、キャンセルボタンをクリック" sqref="G9 G25" xr:uid="{00000000-0002-0000-0200-000006000000}">
      <formula1>VALUE(LEFT(G9,1))=9-MOD((RIGHT(G9,1)+MID(G9,2,1)*2+MID(G9,3,1)+MID(G9,4,1)*2+MID(G9,5,1)+MID(G9,6,1)*2+MID(G9,7,1)+MID(G9,8,1)*2+MID(G9,9,1)+MID(G9,10,1)*2+MID(G9,11,1)+MID(G9,12,1)*2),9)</formula1>
    </dataValidation>
    <dataValidation type="custom" imeMode="off" allowBlank="1" showInputMessage="1" showErrorMessage="1" errorTitle="入力エラー" error="0.1～999.9の範囲で入力してください。" sqref="G20" xr:uid="{00000000-0002-0000-0200-000007000000}">
      <formula1>AND(ROUND(G20,1)=G20,G20&lt;=999.9)</formula1>
    </dataValidation>
    <dataValidation type="custom" imeMode="off" allowBlank="1" showInputMessage="1" showErrorMessage="1" errorTitle="入力エラー" error="14桁の数字で入力してください。_x000a__x000a_確認後、キャンセルボタンをクリック" sqref="G32" xr:uid="{4FECA995-E095-4295-BE67-6ED6AACA6442}">
      <formula1>AND(LENB(G32)=14,INT(ABS(G32))=G32*1)</formula1>
    </dataValidation>
    <dataValidation type="date" imeMode="off" allowBlank="1" showInputMessage="1" showErrorMessage="1" errorTitle="入力エラー" error="記入例_x000a_2019年1月1日の場合_x000a_2019/1/1_x000a__x000a_確認後、キャンセルをクリック" sqref="G39" xr:uid="{00000000-0002-0000-0200-00000A000000}">
      <formula1>1</formula1>
      <formula2>401768</formula2>
    </dataValidation>
    <dataValidation type="list" allowBlank="1" showInputMessage="1" showErrorMessage="1" errorTitle="入力エラー" error="「1次」～「9次」の中から選択してください。_x000a__x000a_確認後、キャンセルボタンをクリック" sqref="G7" xr:uid="{00000000-0002-0000-0200-00000B000000}">
      <formula1>"1次,2次,3次,4次,5次,6次,7次,8次,9次"</formula1>
    </dataValidation>
    <dataValidation type="whole" allowBlank="1" showInputMessage="1" showErrorMessage="1" errorTitle="入力エラー" error="1～999の半角数字を入力して下さい。_x000a__x000a_確認後、キャンセルボタンをクリック" sqref="G4:G5" xr:uid="{00000000-0002-0000-0200-00000C000000}">
      <formula1>0</formula1>
      <formula2>999</formula2>
    </dataValidation>
    <dataValidation type="list" imeMode="off" allowBlank="1" showInputMessage="1" showErrorMessage="1" errorTitle="入力エラー" error="「はい」または「いいえ」を選択してください。_x000a__x000a_確認後、キャンセルボタンをクリック" sqref="G8" xr:uid="{00000000-0002-0000-0200-00000D000000}">
      <formula1>"はい,いいえ"</formula1>
    </dataValidation>
    <dataValidation type="whole" imeMode="off" allowBlank="1" showInputMessage="1" showErrorMessage="1" errorTitle="入力エラー" error="1～99999の範囲で入力して下さい。_x000a__x000a_確認後、キャンセルボタンをクリック" sqref="G3" xr:uid="{00000000-0002-0000-0200-00000E000000}">
      <formula1>1</formula1>
      <formula2>99999</formula2>
    </dataValidation>
  </dataValidations>
  <pageMargins left="0.70866141732283472" right="0.11811023622047245" top="0.55118110236220474" bottom="0" header="0.31496062992125984" footer="0.31496062992125984"/>
  <pageSetup paperSize="9" scale="71" fitToWidth="0" orientation="portrait" r:id="rId1"/>
  <headerFooter>
    <oddHeader>&amp;L【建災防-様式-ずい道01】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/>
    <pageSetUpPr fitToPage="1"/>
  </sheetPr>
  <dimension ref="A1:K47"/>
  <sheetViews>
    <sheetView showGridLines="0" zoomScaleNormal="100" zoomScaleSheetLayoutView="70" zoomScalePageLayoutView="70" workbookViewId="0"/>
  </sheetViews>
  <sheetFormatPr defaultRowHeight="13.5" x14ac:dyDescent="0.15"/>
  <cols>
    <col min="1" max="1" width="3" customWidth="1"/>
    <col min="2" max="2" width="18" customWidth="1"/>
    <col min="3" max="3" width="19.375" customWidth="1"/>
    <col min="4" max="4" width="2.75" customWidth="1"/>
    <col min="5" max="5" width="23.625" customWidth="1"/>
    <col min="6" max="6" width="0.125" customWidth="1"/>
    <col min="7" max="7" width="52.5" customWidth="1"/>
    <col min="8" max="8" width="2.75" customWidth="1"/>
    <col min="9" max="9" width="9" style="21" hidden="1" customWidth="1"/>
    <col min="10" max="11" width="0" style="59" hidden="1" customWidth="1"/>
  </cols>
  <sheetData>
    <row r="1" spans="1:11" x14ac:dyDescent="0.15">
      <c r="B1" s="42" t="s">
        <v>14</v>
      </c>
    </row>
    <row r="2" spans="1:11" ht="30" customHeight="1" x14ac:dyDescent="0.15">
      <c r="A2" s="8"/>
      <c r="B2" s="63" t="s">
        <v>1</v>
      </c>
      <c r="C2" s="63"/>
      <c r="D2" s="63"/>
      <c r="E2" s="63"/>
      <c r="F2" s="63"/>
      <c r="G2" s="63"/>
    </row>
    <row r="3" spans="1:11" ht="19.5" customHeight="1" x14ac:dyDescent="0.15">
      <c r="B3" s="31" t="s">
        <v>13</v>
      </c>
      <c r="C3" s="35"/>
      <c r="D3" s="31"/>
      <c r="E3" s="33" t="s">
        <v>3</v>
      </c>
      <c r="F3" s="110"/>
      <c r="G3" s="116">
        <v>20</v>
      </c>
      <c r="I3" s="21">
        <f>G3</f>
        <v>20</v>
      </c>
    </row>
    <row r="4" spans="1:11" ht="19.5" customHeight="1" x14ac:dyDescent="0.15">
      <c r="B4" s="43" t="s">
        <v>15</v>
      </c>
      <c r="C4" s="32"/>
      <c r="D4" s="31"/>
      <c r="E4" s="38"/>
      <c r="F4" s="31"/>
      <c r="G4" s="84"/>
    </row>
    <row r="5" spans="1:11" ht="19.5" customHeight="1" x14ac:dyDescent="0.15">
      <c r="B5" s="43" t="s">
        <v>33</v>
      </c>
      <c r="C5" s="32"/>
      <c r="D5" s="43"/>
      <c r="E5" s="34"/>
      <c r="F5" s="31"/>
      <c r="G5" s="85"/>
    </row>
    <row r="6" spans="1:11" ht="28.15" customHeight="1" x14ac:dyDescent="0.15">
      <c r="B6" s="126" t="s">
        <v>9</v>
      </c>
      <c r="C6" s="126" t="s">
        <v>32</v>
      </c>
      <c r="D6" s="128" t="s">
        <v>34</v>
      </c>
      <c r="E6" s="129"/>
      <c r="F6" s="11"/>
      <c r="G6" s="66" t="s">
        <v>63</v>
      </c>
      <c r="H6" s="18"/>
      <c r="I6" s="21" t="str">
        <f>CLEAN(G6)</f>
        <v>B建設株式会社○○支店</v>
      </c>
    </row>
    <row r="7" spans="1:11" ht="28.15" customHeight="1" x14ac:dyDescent="0.15">
      <c r="B7" s="126"/>
      <c r="C7" s="126"/>
      <c r="D7" s="130" t="s">
        <v>59</v>
      </c>
      <c r="E7" s="131"/>
      <c r="F7" s="16" t="s">
        <v>2</v>
      </c>
      <c r="G7" s="67" t="s">
        <v>65</v>
      </c>
      <c r="I7" s="21">
        <f>VLOOKUP(G7,J7:K15,2,FALSE)</f>
        <v>1</v>
      </c>
      <c r="J7" s="59" t="s">
        <v>16</v>
      </c>
      <c r="K7" s="59">
        <v>1</v>
      </c>
    </row>
    <row r="8" spans="1:11" ht="28.15" customHeight="1" x14ac:dyDescent="0.15">
      <c r="B8" s="126"/>
      <c r="C8" s="127"/>
      <c r="D8" s="128" t="s">
        <v>58</v>
      </c>
      <c r="E8" s="129"/>
      <c r="F8" s="11" t="s">
        <v>4</v>
      </c>
      <c r="G8" s="68" t="s">
        <v>66</v>
      </c>
      <c r="I8" s="21">
        <f>IF(G8="はい",1,0)</f>
        <v>0</v>
      </c>
      <c r="J8" s="59" t="s">
        <v>17</v>
      </c>
      <c r="K8" s="59">
        <v>2</v>
      </c>
    </row>
    <row r="9" spans="1:11" ht="28.15" customHeight="1" x14ac:dyDescent="0.15">
      <c r="B9" s="126"/>
      <c r="C9" s="127"/>
      <c r="D9" s="128" t="s">
        <v>57</v>
      </c>
      <c r="E9" s="129"/>
      <c r="F9" s="11" t="s">
        <v>62</v>
      </c>
      <c r="G9" s="69">
        <v>8700110005901</v>
      </c>
      <c r="H9" s="28"/>
      <c r="I9" s="22">
        <f>G9</f>
        <v>8700110005901</v>
      </c>
      <c r="J9" s="59" t="s">
        <v>18</v>
      </c>
      <c r="K9" s="59">
        <v>3</v>
      </c>
    </row>
    <row r="10" spans="1:11" ht="23.25" customHeight="1" x14ac:dyDescent="0.15">
      <c r="B10" s="126"/>
      <c r="C10" s="127"/>
      <c r="D10" s="128" t="s">
        <v>56</v>
      </c>
      <c r="E10" s="129"/>
      <c r="F10" s="11" t="s">
        <v>7</v>
      </c>
      <c r="G10" s="70" t="s">
        <v>67</v>
      </c>
      <c r="H10" s="28"/>
      <c r="I10" s="22" t="str">
        <f>G10</f>
        <v>1234567</v>
      </c>
      <c r="J10" s="59" t="s">
        <v>19</v>
      </c>
      <c r="K10" s="59">
        <v>4</v>
      </c>
    </row>
    <row r="11" spans="1:11" ht="51" customHeight="1" x14ac:dyDescent="0.15">
      <c r="B11" s="126"/>
      <c r="C11" s="127"/>
      <c r="D11" s="128" t="s">
        <v>55</v>
      </c>
      <c r="E11" s="129"/>
      <c r="F11" s="13"/>
      <c r="G11" s="71" t="s">
        <v>68</v>
      </c>
      <c r="I11" s="21" t="str">
        <f>CLEAN(G11)</f>
        <v>○○県○○市○○１－２－３</v>
      </c>
      <c r="J11" s="59" t="s">
        <v>20</v>
      </c>
      <c r="K11" s="59">
        <v>5</v>
      </c>
    </row>
    <row r="12" spans="1:11" ht="28.15" customHeight="1" x14ac:dyDescent="0.15">
      <c r="B12" s="126"/>
      <c r="C12" s="127"/>
      <c r="D12" s="128" t="s">
        <v>54</v>
      </c>
      <c r="E12" s="129"/>
      <c r="F12" s="11" t="s">
        <v>6</v>
      </c>
      <c r="G12" s="70" t="s">
        <v>83</v>
      </c>
      <c r="I12" s="23" t="str">
        <f>G12</f>
        <v>0001234567</v>
      </c>
      <c r="J12" s="59" t="s">
        <v>21</v>
      </c>
      <c r="K12" s="59">
        <v>6</v>
      </c>
    </row>
    <row r="13" spans="1:11" ht="28.15" customHeight="1" x14ac:dyDescent="0.15">
      <c r="B13" s="126"/>
      <c r="C13" s="126" t="s">
        <v>11</v>
      </c>
      <c r="D13" s="132" t="s">
        <v>53</v>
      </c>
      <c r="E13" s="132"/>
      <c r="F13" s="13"/>
      <c r="G13" s="72" t="s">
        <v>69</v>
      </c>
      <c r="I13" s="21" t="str">
        <f>CLEAN(G13)</f>
        <v>B建設株式会社○○支店</v>
      </c>
      <c r="J13" s="59" t="s">
        <v>22</v>
      </c>
      <c r="K13" s="59">
        <v>7</v>
      </c>
    </row>
    <row r="14" spans="1:11" ht="45" customHeight="1" x14ac:dyDescent="0.15">
      <c r="B14" s="126"/>
      <c r="C14" s="126"/>
      <c r="D14" s="132" t="s">
        <v>52</v>
      </c>
      <c r="E14" s="132"/>
      <c r="F14" s="13"/>
      <c r="G14" s="72" t="s">
        <v>70</v>
      </c>
      <c r="I14" s="21" t="str">
        <f>CLEAN(G14)</f>
        <v>××アルプストンネル工事作業所</v>
      </c>
      <c r="J14" s="59" t="s">
        <v>23</v>
      </c>
      <c r="K14" s="59">
        <v>8</v>
      </c>
    </row>
    <row r="15" spans="1:11" ht="52.5" customHeight="1" x14ac:dyDescent="0.15">
      <c r="B15" s="126"/>
      <c r="C15" s="127"/>
      <c r="D15" s="132" t="s">
        <v>51</v>
      </c>
      <c r="E15" s="132"/>
      <c r="F15" s="13"/>
      <c r="G15" s="71" t="s">
        <v>117</v>
      </c>
      <c r="I15" s="21" t="str">
        <f>CLEAN(G15)</f>
        <v>××県××市・・・・・地内</v>
      </c>
      <c r="J15" s="59" t="s">
        <v>24</v>
      </c>
      <c r="K15" s="59">
        <v>9</v>
      </c>
    </row>
    <row r="16" spans="1:11" ht="18" customHeight="1" x14ac:dyDescent="0.15">
      <c r="B16" s="126"/>
      <c r="C16" s="127"/>
      <c r="D16" s="133" t="s">
        <v>50</v>
      </c>
      <c r="E16" s="134"/>
      <c r="F16" s="13" t="s">
        <v>27</v>
      </c>
      <c r="G16" s="73">
        <v>43160</v>
      </c>
      <c r="I16" s="21" t="str">
        <f>TEXT(G16,"yyyymm")</f>
        <v>201803</v>
      </c>
    </row>
    <row r="17" spans="2:9" ht="18" customHeight="1" x14ac:dyDescent="0.15">
      <c r="B17" s="126"/>
      <c r="C17" s="127"/>
      <c r="D17" s="124"/>
      <c r="E17" s="125"/>
      <c r="F17" s="13" t="s">
        <v>28</v>
      </c>
      <c r="G17" s="74">
        <v>43891</v>
      </c>
      <c r="I17" s="21" t="str">
        <f>TEXT(G17,"yyyymm")</f>
        <v>202003</v>
      </c>
    </row>
    <row r="18" spans="2:9" ht="17.25" customHeight="1" x14ac:dyDescent="0.15">
      <c r="B18" s="126"/>
      <c r="C18" s="127"/>
      <c r="D18" s="135" t="s">
        <v>8</v>
      </c>
      <c r="E18" s="136"/>
      <c r="F18" s="13" t="s">
        <v>29</v>
      </c>
      <c r="G18" s="75">
        <v>43252</v>
      </c>
      <c r="I18" s="21" t="str">
        <f>IF(ISBLANK(G18),"",TEXT(G18,"yyyymm"))</f>
        <v>201806</v>
      </c>
    </row>
    <row r="19" spans="2:9" ht="17.25" customHeight="1" x14ac:dyDescent="0.15">
      <c r="B19" s="126"/>
      <c r="C19" s="127"/>
      <c r="D19" s="137"/>
      <c r="E19" s="138"/>
      <c r="F19" s="13" t="s">
        <v>30</v>
      </c>
      <c r="G19" s="76">
        <v>43282</v>
      </c>
      <c r="I19" s="21" t="str">
        <f>IF(ISBLANK(G19),"",TEXT(G19,"yyyymm"))</f>
        <v>201807</v>
      </c>
    </row>
    <row r="20" spans="2:9" ht="17.25" customHeight="1" x14ac:dyDescent="0.15">
      <c r="B20" s="126"/>
      <c r="C20" s="127"/>
      <c r="D20" s="139"/>
      <c r="E20" s="140"/>
      <c r="F20" s="13" t="s">
        <v>25</v>
      </c>
      <c r="G20" s="77">
        <v>2</v>
      </c>
      <c r="I20" s="21">
        <f>IF(ISBLANK(G20),"",G20)</f>
        <v>2</v>
      </c>
    </row>
    <row r="21" spans="2:9" ht="18" customHeight="1" x14ac:dyDescent="0.15">
      <c r="B21" s="126"/>
      <c r="C21" s="127"/>
      <c r="D21" s="124" t="s">
        <v>101</v>
      </c>
      <c r="E21" s="125"/>
      <c r="F21" s="13" t="s">
        <v>31</v>
      </c>
      <c r="G21" s="117">
        <v>43466</v>
      </c>
      <c r="I21" s="21" t="str">
        <f>IF(ISBLANK(G21),"",TEXT(G21,"yyyymm"))</f>
        <v>201901</v>
      </c>
    </row>
    <row r="22" spans="2:9" ht="28.15" customHeight="1" x14ac:dyDescent="0.15">
      <c r="B22" s="126"/>
      <c r="C22" s="158" t="s">
        <v>12</v>
      </c>
      <c r="D22" s="159" t="s">
        <v>49</v>
      </c>
      <c r="E22" s="160"/>
      <c r="F22" s="13"/>
      <c r="G22" s="72" t="s">
        <v>71</v>
      </c>
      <c r="I22" s="21" t="str">
        <f t="shared" ref="I22:I26" si="0">CLEAN(G22)</f>
        <v>国道××線××アルプストンネル建設工事</v>
      </c>
    </row>
    <row r="23" spans="2:9" ht="38.25" customHeight="1" x14ac:dyDescent="0.15">
      <c r="B23" s="126"/>
      <c r="C23" s="158"/>
      <c r="D23" s="141" t="s">
        <v>48</v>
      </c>
      <c r="E23" s="142"/>
      <c r="F23" s="13"/>
      <c r="G23" s="72" t="s">
        <v>89</v>
      </c>
      <c r="I23" s="21" t="str">
        <f t="shared" si="0"/>
        <v>P・Q特定建設工事共同企業体</v>
      </c>
    </row>
    <row r="24" spans="2:9" ht="36.75" customHeight="1" x14ac:dyDescent="0.15">
      <c r="B24" s="126"/>
      <c r="C24" s="158"/>
      <c r="D24" s="141" t="s">
        <v>47</v>
      </c>
      <c r="E24" s="161"/>
      <c r="F24" s="11"/>
      <c r="G24" s="72" t="s">
        <v>90</v>
      </c>
      <c r="I24" s="21" t="str">
        <f>CLEAN(G24)</f>
        <v>P建設株式会社○○支店</v>
      </c>
    </row>
    <row r="25" spans="2:9" ht="28.15" customHeight="1" x14ac:dyDescent="0.15">
      <c r="B25" s="126"/>
      <c r="C25" s="158"/>
      <c r="D25" s="141" t="s">
        <v>46</v>
      </c>
      <c r="E25" s="142"/>
      <c r="F25" s="16"/>
      <c r="G25" s="69">
        <v>7123456789012</v>
      </c>
      <c r="I25" s="22">
        <f t="shared" ref="I25" si="1">G25</f>
        <v>7123456789012</v>
      </c>
    </row>
    <row r="26" spans="2:9" ht="60" customHeight="1" x14ac:dyDescent="0.15">
      <c r="B26" s="126"/>
      <c r="C26" s="158"/>
      <c r="D26" s="141" t="s">
        <v>45</v>
      </c>
      <c r="E26" s="142"/>
      <c r="F26" s="16"/>
      <c r="G26" s="71" t="s">
        <v>74</v>
      </c>
      <c r="I26" s="21" t="str">
        <f t="shared" si="0"/>
        <v>○○県○○市○○９－８－７</v>
      </c>
    </row>
    <row r="27" spans="2:9" ht="28.15" customHeight="1" x14ac:dyDescent="0.15">
      <c r="B27" s="126"/>
      <c r="C27" s="158"/>
      <c r="D27" s="141" t="s">
        <v>44</v>
      </c>
      <c r="E27" s="142"/>
      <c r="F27" s="13" t="s">
        <v>6</v>
      </c>
      <c r="G27" s="70" t="s">
        <v>76</v>
      </c>
      <c r="I27" s="21" t="str">
        <f t="shared" ref="I27" si="2">G27</f>
        <v>0009876543</v>
      </c>
    </row>
    <row r="28" spans="2:9" ht="38.25" customHeight="1" x14ac:dyDescent="0.15">
      <c r="B28" s="126"/>
      <c r="C28" s="158"/>
      <c r="D28" s="141" t="s">
        <v>103</v>
      </c>
      <c r="E28" s="142"/>
      <c r="F28" s="13"/>
      <c r="G28" s="92" t="s">
        <v>109</v>
      </c>
      <c r="I28" s="21" t="str">
        <f t="shared" ref="I28" si="3">CLEAN(G28)</f>
        <v>元請　太郎</v>
      </c>
    </row>
    <row r="29" spans="2:9" ht="28.15" customHeight="1" x14ac:dyDescent="0.15">
      <c r="B29" s="126"/>
      <c r="C29" s="158"/>
      <c r="D29" s="141" t="s">
        <v>104</v>
      </c>
      <c r="E29" s="142"/>
      <c r="F29" s="13" t="s">
        <v>106</v>
      </c>
      <c r="G29" s="90" t="s">
        <v>107</v>
      </c>
      <c r="I29" s="21" t="str">
        <f t="shared" ref="I29:I30" si="4">G29</f>
        <v>0008765432</v>
      </c>
    </row>
    <row r="30" spans="2:9" ht="28.15" customHeight="1" x14ac:dyDescent="0.15">
      <c r="B30" s="126"/>
      <c r="C30" s="158"/>
      <c r="D30" s="141" t="s">
        <v>105</v>
      </c>
      <c r="E30" s="142"/>
      <c r="F30" s="13" t="s">
        <v>6</v>
      </c>
      <c r="G30" s="90" t="s">
        <v>108</v>
      </c>
      <c r="I30" s="21" t="str">
        <f t="shared" si="4"/>
        <v>0008765431</v>
      </c>
    </row>
    <row r="31" spans="2:9" ht="12.75" customHeight="1" x14ac:dyDescent="0.15">
      <c r="B31" s="4"/>
      <c r="C31" s="4"/>
      <c r="D31" s="5"/>
      <c r="E31" s="5"/>
      <c r="F31" s="9"/>
      <c r="G31" s="78"/>
    </row>
    <row r="32" spans="2:9" ht="34.5" customHeight="1" x14ac:dyDescent="0.15">
      <c r="B32" s="143" t="s">
        <v>60</v>
      </c>
      <c r="C32" s="144"/>
      <c r="D32" s="144"/>
      <c r="E32" s="145"/>
      <c r="F32" s="13" t="s">
        <v>6</v>
      </c>
      <c r="G32" s="79" t="s">
        <v>116</v>
      </c>
      <c r="I32" s="22" t="str">
        <f>G32</f>
        <v>48101612345000</v>
      </c>
    </row>
    <row r="33" spans="2:9" ht="15.75" customHeight="1" x14ac:dyDescent="0.15">
      <c r="B33" s="65" t="s">
        <v>5</v>
      </c>
      <c r="C33" s="7"/>
      <c r="D33" s="5"/>
      <c r="E33" s="5"/>
      <c r="F33" s="9"/>
      <c r="G33" s="6"/>
    </row>
    <row r="34" spans="2:9" ht="12" customHeight="1" x14ac:dyDescent="0.15">
      <c r="B34" s="7"/>
      <c r="C34" s="7"/>
      <c r="D34" s="5"/>
      <c r="E34" s="5"/>
      <c r="F34" s="9"/>
      <c r="G34" s="6"/>
    </row>
    <row r="35" spans="2:9" ht="28.15" customHeight="1" x14ac:dyDescent="0.15">
      <c r="B35" s="146" t="s">
        <v>0</v>
      </c>
      <c r="C35" s="147"/>
      <c r="D35" s="162" t="s">
        <v>10</v>
      </c>
      <c r="E35" s="163"/>
      <c r="F35" s="17"/>
      <c r="G35" s="15" t="s">
        <v>61</v>
      </c>
      <c r="H35" s="2"/>
    </row>
    <row r="36" spans="2:9" ht="28.15" customHeight="1" x14ac:dyDescent="0.15">
      <c r="B36" s="148"/>
      <c r="C36" s="149"/>
      <c r="D36" s="39" t="s">
        <v>43</v>
      </c>
      <c r="E36" s="40"/>
      <c r="F36" s="13" t="s">
        <v>2</v>
      </c>
      <c r="G36" s="118" t="s">
        <v>77</v>
      </c>
      <c r="H36" s="2"/>
      <c r="I36" s="21">
        <f>IF(G36="有",1,0)</f>
        <v>1</v>
      </c>
    </row>
    <row r="37" spans="2:9" ht="28.15" customHeight="1" x14ac:dyDescent="0.15">
      <c r="B37" s="150"/>
      <c r="C37" s="151"/>
      <c r="D37" s="39" t="s">
        <v>42</v>
      </c>
      <c r="E37" s="40"/>
      <c r="F37" s="13" t="s">
        <v>2</v>
      </c>
      <c r="G37" s="118" t="s">
        <v>78</v>
      </c>
      <c r="H37" s="2"/>
      <c r="I37" s="21">
        <f>IF(G37="有",1,0)</f>
        <v>0</v>
      </c>
    </row>
    <row r="38" spans="2:9" ht="16.5" customHeight="1" x14ac:dyDescent="0.15">
      <c r="B38" s="2"/>
      <c r="C38" s="3"/>
      <c r="D38" s="3"/>
      <c r="E38" s="3"/>
      <c r="F38" s="3"/>
      <c r="G38" s="80"/>
    </row>
    <row r="39" spans="2:9" ht="28.15" customHeight="1" x14ac:dyDescent="0.15">
      <c r="B39" s="152" t="s">
        <v>100</v>
      </c>
      <c r="C39" s="153"/>
      <c r="D39" s="36" t="s">
        <v>41</v>
      </c>
      <c r="E39" s="37"/>
      <c r="F39" s="13" t="s">
        <v>26</v>
      </c>
      <c r="G39" s="81">
        <v>43941</v>
      </c>
      <c r="I39" s="24" t="str">
        <f>TEXT(G39,"yyyymmdd")</f>
        <v>20200420</v>
      </c>
    </row>
    <row r="40" spans="2:9" ht="28.15" customHeight="1" x14ac:dyDescent="0.15">
      <c r="B40" s="154"/>
      <c r="C40" s="155"/>
      <c r="D40" s="36" t="s">
        <v>40</v>
      </c>
      <c r="E40" s="37"/>
      <c r="F40" s="113"/>
      <c r="G40" s="82" t="s">
        <v>79</v>
      </c>
      <c r="H40" s="2"/>
      <c r="I40" s="21" t="str">
        <f t="shared" ref="I40" si="5">CLEAN(G40)</f>
        <v>B建設株式会社○○支店</v>
      </c>
    </row>
    <row r="41" spans="2:9" ht="28.15" customHeight="1" x14ac:dyDescent="0.15">
      <c r="B41" s="154"/>
      <c r="C41" s="155"/>
      <c r="D41" s="36" t="s">
        <v>39</v>
      </c>
      <c r="E41" s="37"/>
      <c r="F41" s="113"/>
      <c r="G41" s="70" t="s">
        <v>67</v>
      </c>
      <c r="H41" s="2"/>
    </row>
    <row r="42" spans="2:9" ht="49.5" customHeight="1" x14ac:dyDescent="0.15">
      <c r="B42" s="154"/>
      <c r="C42" s="155"/>
      <c r="D42" s="36" t="s">
        <v>38</v>
      </c>
      <c r="E42" s="37"/>
      <c r="F42" s="114"/>
      <c r="G42" s="83" t="s">
        <v>73</v>
      </c>
      <c r="H42" s="2"/>
      <c r="I42" s="21" t="str">
        <f t="shared" ref="I42:I45" si="6">CLEAN(G42)</f>
        <v>○○県○○市○○１－２－３</v>
      </c>
    </row>
    <row r="43" spans="2:9" ht="28.15" customHeight="1" x14ac:dyDescent="0.15">
      <c r="B43" s="154"/>
      <c r="C43" s="155"/>
      <c r="D43" s="36" t="s">
        <v>37</v>
      </c>
      <c r="E43" s="37"/>
      <c r="F43" s="114"/>
      <c r="G43" s="83" t="s">
        <v>80</v>
      </c>
      <c r="H43" s="2"/>
      <c r="I43" s="21" t="str">
        <f t="shared" si="6"/>
        <v>安全部</v>
      </c>
    </row>
    <row r="44" spans="2:9" ht="28.15" customHeight="1" x14ac:dyDescent="0.15">
      <c r="B44" s="154"/>
      <c r="C44" s="155"/>
      <c r="D44" s="36" t="s">
        <v>91</v>
      </c>
      <c r="E44" s="37"/>
      <c r="F44" s="114"/>
      <c r="G44" s="83" t="s">
        <v>81</v>
      </c>
      <c r="H44" s="2"/>
      <c r="I44" s="21" t="str">
        <f t="shared" si="6"/>
        <v>○山</v>
      </c>
    </row>
    <row r="45" spans="2:9" ht="28.15" customHeight="1" x14ac:dyDescent="0.15">
      <c r="B45" s="154"/>
      <c r="C45" s="155"/>
      <c r="D45" s="36" t="s">
        <v>36</v>
      </c>
      <c r="E45" s="37"/>
      <c r="F45" s="114"/>
      <c r="G45" s="83" t="s">
        <v>82</v>
      </c>
      <c r="H45" s="2"/>
      <c r="I45" s="21" t="str">
        <f t="shared" si="6"/>
        <v>×男</v>
      </c>
    </row>
    <row r="46" spans="2:9" ht="28.15" customHeight="1" x14ac:dyDescent="0.15">
      <c r="B46" s="156"/>
      <c r="C46" s="157"/>
      <c r="D46" s="36" t="s">
        <v>35</v>
      </c>
      <c r="E46" s="37"/>
      <c r="F46" s="115" t="s">
        <v>6</v>
      </c>
      <c r="G46" s="70" t="s">
        <v>75</v>
      </c>
      <c r="H46" s="2"/>
      <c r="I46" s="21" t="str">
        <f>G46</f>
        <v>0001234567</v>
      </c>
    </row>
    <row r="47" spans="2:9" x14ac:dyDescent="0.15">
      <c r="C47" s="1"/>
      <c r="D47" s="1"/>
      <c r="E47" s="1"/>
      <c r="F47" s="1"/>
      <c r="G47" s="1"/>
    </row>
  </sheetData>
  <sheetProtection algorithmName="SHA-512" hashValue="pmnFqqTHpVc7POT6Qr9GhxGw7liYmvlpLAOnQeOtNizG+M1RMa38xkUda1yqB0+VtkMzU6bKQPLviurTxC4udA==" saltValue="/vm2X5MA50sL2PbcADd9BQ==" spinCount="100000" sheet="1" selectLockedCells="1" selectUnlockedCells="1"/>
  <mergeCells count="30">
    <mergeCell ref="D21:E21"/>
    <mergeCell ref="B6:B30"/>
    <mergeCell ref="C6:C12"/>
    <mergeCell ref="D6:E6"/>
    <mergeCell ref="D7:E7"/>
    <mergeCell ref="D8:E8"/>
    <mergeCell ref="D9:E9"/>
    <mergeCell ref="D10:E10"/>
    <mergeCell ref="D11:E11"/>
    <mergeCell ref="D12:E12"/>
    <mergeCell ref="C13:C21"/>
    <mergeCell ref="D13:E13"/>
    <mergeCell ref="D14:E14"/>
    <mergeCell ref="D15:E15"/>
    <mergeCell ref="D16:E17"/>
    <mergeCell ref="D18:E20"/>
    <mergeCell ref="B32:E32"/>
    <mergeCell ref="B35:C37"/>
    <mergeCell ref="D35:E35"/>
    <mergeCell ref="B39:C46"/>
    <mergeCell ref="C22:C30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</mergeCells>
  <phoneticPr fontId="2"/>
  <conditionalFormatting sqref="G6:G14 G3 G22:G23 G36:G37 G39:G46 G16:G17">
    <cfRule type="containsBlanks" dxfId="7" priority="9">
      <formula>LEN(TRIM(G3))=0</formula>
    </cfRule>
  </conditionalFormatting>
  <conditionalFormatting sqref="G9">
    <cfRule type="expression" dxfId="6" priority="6">
      <formula>$G$8="はい"</formula>
    </cfRule>
  </conditionalFormatting>
  <conditionalFormatting sqref="G21">
    <cfRule type="expression" dxfId="5" priority="5">
      <formula>#REF!="未貫通"</formula>
    </cfRule>
    <cfRule type="notContainsBlanks" dxfId="4" priority="7">
      <formula>LEN(TRIM(G21))&gt;0</formula>
    </cfRule>
    <cfRule type="expression" dxfId="3" priority="8">
      <formula>#REF!="貫通"</formula>
    </cfRule>
  </conditionalFormatting>
  <conditionalFormatting sqref="G25:G30">
    <cfRule type="containsBlanks" dxfId="2" priority="3">
      <formula>LEN(TRIM(G25))=0</formula>
    </cfRule>
  </conditionalFormatting>
  <conditionalFormatting sqref="G32">
    <cfRule type="containsBlanks" dxfId="1" priority="2">
      <formula>LEN(TRIM(G32))=0</formula>
    </cfRule>
  </conditionalFormatting>
  <conditionalFormatting sqref="G15">
    <cfRule type="containsBlanks" dxfId="0" priority="1">
      <formula>LEN(TRIM(G15))=0</formula>
    </cfRule>
  </conditionalFormatting>
  <dataValidations count="14">
    <dataValidation type="date" imeMode="off" allowBlank="1" showInputMessage="1" showErrorMessage="1" errorTitle="入力エラー" error="記入例_x000a_2019年1月の場合_x000a_2019/1_x000a__x000a_確認後、キャンセルボタンをクリック" sqref="G16:G19 G21" xr:uid="{00000000-0002-0000-0300-000000000000}">
      <formula1>1</formula1>
      <formula2>401768</formula2>
    </dataValidation>
    <dataValidation type="list" allowBlank="1" showInputMessage="1" showErrorMessage="1" errorTitle="入力エラー" error="「有」または「無」を選択してください。_x000a__x000a_確認後、キャンセルボタンをクリック" sqref="G36:G37" xr:uid="{00000000-0002-0000-0300-000001000000}">
      <formula1>"有,無"</formula1>
    </dataValidation>
    <dataValidation type="textLength" imeMode="on" allowBlank="1" showInputMessage="1" showErrorMessage="1" errorTitle="入力エラー" error="30桁以内で入力してください。_x000a__x000a_確認後、キャンセルボタンをクリック" sqref="G44:G45" xr:uid="{00000000-0002-0000-0300-000002000000}">
      <formula1>1</formula1>
      <formula2>30</formula2>
    </dataValidation>
    <dataValidation type="textLength" imeMode="on" allowBlank="1" showInputMessage="1" showErrorMessage="1" errorTitle="入力エラー" error="60桁以内で入力してください。_x000a__x000a_確認後、キャンセルボタンをクリック" sqref="G6 G11 G28 G40 G22:G24 G42:G43 G26 G13:G15" xr:uid="{00000000-0002-0000-0300-000003000000}">
      <formula1>1</formula1>
      <formula2>60</formula2>
    </dataValidation>
    <dataValidation type="custom" imeMode="off" allowBlank="1" showInputMessage="1" showErrorMessage="1" errorTitle="入力エラー" error="7桁の数字で入力してください。_x000a_-（ハイフン）を入れずに入力して下さい。_x000a__x000a_確認後、キャンセルボタンをクリック" sqref="G10 G41" xr:uid="{00000000-0002-0000-0300-000004000000}">
      <formula1>AND(LENB(G10)=7,INT(ABS(G10))=G10*1)</formula1>
    </dataValidation>
    <dataValidation type="custom" imeMode="off" allowBlank="1" showInputMessage="1" showErrorMessage="1" errorTitle="入力エラー" error="10桁または11桁の数字で入力してください。_x000a_-（ハイフン）を入れずに入力して下さい。_x000a__x000a_確認後、キャンセルボタンをクリック" sqref="G46 G12 G27 G29:G30" xr:uid="{00000000-0002-0000-0300-000005000000}">
      <formula1>AND(OR(LENB(G12)=10,LENB(G12)=11),INT(ABS(G12))=G12*1)</formula1>
    </dataValidation>
    <dataValidation type="custom" imeMode="off" allowBlank="1" showInputMessage="1" showErrorMessage="1" errorTitle="入力エラー" error="法人番号に誤りがあります。_x000a_チェックデジットを含めた13桁の数字で入力してください。_x000a_チェックデジットに誤りがあった場合は入力エラーとなります。_x000a__x000a_確認後、キャンセルボタンをクリック" sqref="G9 G25" xr:uid="{00000000-0002-0000-0300-000006000000}">
      <formula1>VALUE(LEFT(G9,1))=9-MOD((RIGHT(G9,1)+MID(G9,2,1)*2+MID(G9,3,1)+MID(G9,4,1)*2+MID(G9,5,1)+MID(G9,6,1)*2+MID(G9,7,1)+MID(G9,8,1)*2+MID(G9,9,1)+MID(G9,10,1)*2+MID(G9,11,1)+MID(G9,12,1)*2),9)</formula1>
    </dataValidation>
    <dataValidation type="custom" imeMode="off" allowBlank="1" showInputMessage="1" showErrorMessage="1" errorTitle="入力エラー" error="0.1～999.9の範囲で入力してください。" sqref="G20" xr:uid="{00000000-0002-0000-0300-000007000000}">
      <formula1>AND(ROUND(G20,1)=G20,G20&lt;=999.9)</formula1>
    </dataValidation>
    <dataValidation type="custom" imeMode="off" allowBlank="1" showInputMessage="1" showErrorMessage="1" errorTitle="入力エラー" error="14桁の数字で入力してください。_x000a__x000a_確認後、キャンセルボタンをクリック" sqref="G32" xr:uid="{75FB35C7-E999-4D5D-95AE-C47783F7517E}">
      <formula1>AND(LENB(G32)=14,INT(ABS(G32))=G32*1)</formula1>
    </dataValidation>
    <dataValidation type="date" imeMode="off" allowBlank="1" showInputMessage="1" showErrorMessage="1" errorTitle="入力エラー" error="記入例_x000a_2019年1月1日の場合_x000a_2019/1/1_x000a__x000a_確認後、キャンセルをクリック" sqref="G39" xr:uid="{00000000-0002-0000-0300-00000A000000}">
      <formula1>1</formula1>
      <formula2>401768</formula2>
    </dataValidation>
    <dataValidation type="list" allowBlank="1" showInputMessage="1" showErrorMessage="1" errorTitle="入力エラー" error="「1次」～「9次」の中から選択してください。_x000a__x000a_確認後、キャンセルボタンをクリック" sqref="G7" xr:uid="{00000000-0002-0000-0300-00000B000000}">
      <formula1>"1次,2次,3次,4次,5次,6次,7次,8次,9次"</formula1>
    </dataValidation>
    <dataValidation type="whole" allowBlank="1" showInputMessage="1" showErrorMessage="1" errorTitle="入力エラー" error="1～999の半角数字を入力して下さい。_x000a__x000a_確認後、キャンセルボタンをクリック" sqref="G4:G5" xr:uid="{00000000-0002-0000-0300-00000C000000}">
      <formula1>0</formula1>
      <formula2>999</formula2>
    </dataValidation>
    <dataValidation type="list" imeMode="off" allowBlank="1" showInputMessage="1" showErrorMessage="1" errorTitle="入力エラー" error="「はい」または「いいえ」を選択してください。_x000a__x000a_確認後、キャンセルボタンをクリック" sqref="G8" xr:uid="{00000000-0002-0000-0300-00000D000000}">
      <formula1>"はい,いいえ"</formula1>
    </dataValidation>
    <dataValidation type="whole" imeMode="off" allowBlank="1" showInputMessage="1" showErrorMessage="1" errorTitle="入力エラー" error="1～99999の範囲で入力して下さい。_x000a__x000a_確認後、キャンセルボタンをクリック" sqref="G3" xr:uid="{00000000-0002-0000-0300-00000E000000}">
      <formula1>1</formula1>
      <formula2>999</formula2>
    </dataValidation>
  </dataValidations>
  <pageMargins left="0.70866141732283472" right="0.11811023622047245" top="0.55118110236220474" bottom="0" header="0.31496062992125984" footer="0.31496062992125984"/>
  <pageSetup paperSize="9" scale="71" fitToWidth="0" orientation="portrait" r:id="rId1"/>
  <headerFooter>
    <oddHeader>&amp;L【建災防-様式-ずい道01】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644A9700F5F26438E3A48CBB6855C43" ma:contentTypeVersion="" ma:contentTypeDescription="新しいドキュメントを作成します。" ma:contentTypeScope="" ma:versionID="0ca8d12269224275b21b8f334b1c2fcd">
  <xsd:schema xmlns:xsd="http://www.w3.org/2001/XMLSchema" xmlns:xs="http://www.w3.org/2001/XMLSchema" xmlns:p="http://schemas.microsoft.com/office/2006/metadata/properties" xmlns:ns2="46b6cab9-2613-4ca8-9219-489a85c471dd" targetNamespace="http://schemas.microsoft.com/office/2006/metadata/properties" ma:root="true" ma:fieldsID="616f7a66ca8ecaf5b41b195b64c86ec4" ns2:_="">
    <xsd:import namespace="46b6cab9-2613-4ca8-9219-489a85c471dd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b6cab9-2613-4ca8-9219-489a85c471d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16D6CD-3A04-4D42-8810-BB60136E68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B431F2-4927-4F50-AD53-3C76DC8E8A03}">
  <ds:schemaRefs>
    <ds:schemaRef ds:uri="http://purl.org/dc/dcmitype/"/>
    <ds:schemaRef ds:uri="http://purl.org/dc/elements/1.1/"/>
    <ds:schemaRef ds:uri="46b6cab9-2613-4ca8-9219-489a85c471dd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3E8B202-C195-4437-8F07-B01B1DC05A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6b6cab9-2613-4ca8-9219-489a85c471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事業場情報入力シート</vt:lpstr>
      <vt:lpstr>【記入例１】事業場情報入力シート_※入力不可※</vt:lpstr>
      <vt:lpstr>【記入例２】事業場情報入力シート_※入力不可※</vt:lpstr>
      <vt:lpstr>【記入例３】事業場情報入力シート_※入力不可※</vt:lpstr>
      <vt:lpstr>【記入例１】事業場情報入力シート_※入力不可※!Print_Area</vt:lpstr>
      <vt:lpstr>【記入例２】事業場情報入力シート_※入力不可※!Print_Area</vt:lpstr>
      <vt:lpstr>【記入例３】事業場情報入力シート_※入力不可※!Print_Area</vt:lpstr>
      <vt:lpstr>事業場情報入力シート!Print_Area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jcsha</dc:creator>
  <cp:lastModifiedBy>セック</cp:lastModifiedBy>
  <cp:lastPrinted>2019-03-19T05:32:26Z</cp:lastPrinted>
  <dcterms:created xsi:type="dcterms:W3CDTF">2017-10-31T04:55:22Z</dcterms:created>
  <dcterms:modified xsi:type="dcterms:W3CDTF">2024-03-13T07:53:48Z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0x010100E644A9700F5F26438E3A48CBB6855C43</vt:lpwstr>
  </property>
</Properties>
</file>